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05" yWindow="105" windowWidth="15480" windowHeight="7485"/>
  </bookViews>
  <sheets>
    <sheet name="Лист2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F45" i="2" l="1"/>
  <c r="F39" i="2"/>
  <c r="H37" i="2"/>
  <c r="H38" i="2"/>
  <c r="F35" i="2"/>
  <c r="H24" i="2"/>
  <c r="H25" i="2"/>
  <c r="H26" i="2"/>
  <c r="H27" i="2"/>
  <c r="H28" i="2"/>
  <c r="H31" i="2"/>
  <c r="H29" i="2"/>
  <c r="F24" i="2"/>
  <c r="N45" i="2" l="1"/>
  <c r="J45" i="2"/>
  <c r="F43" i="2" l="1"/>
  <c r="F42" i="2"/>
  <c r="P21" i="2"/>
  <c r="P20" i="2"/>
  <c r="P19" i="2"/>
  <c r="N19" i="2"/>
  <c r="L21" i="2"/>
  <c r="L20" i="2"/>
  <c r="L19" i="2"/>
  <c r="J19" i="2"/>
  <c r="H20" i="2"/>
  <c r="H19" i="2"/>
  <c r="F19" i="2"/>
  <c r="N15" i="2"/>
  <c r="J15" i="2"/>
  <c r="F15" i="2"/>
  <c r="P11" i="2"/>
  <c r="N11" i="2"/>
  <c r="L11" i="2"/>
  <c r="J11" i="2"/>
  <c r="F11" i="2"/>
  <c r="G11" i="2" s="1"/>
  <c r="H11" i="2" s="1"/>
  <c r="I46" i="2" l="1"/>
  <c r="K46" i="2"/>
  <c r="M46" i="2"/>
  <c r="O46" i="2"/>
  <c r="E46" i="2"/>
  <c r="Q45" i="2"/>
  <c r="J42" i="2"/>
  <c r="J46" i="2" s="1"/>
  <c r="N42" i="2"/>
  <c r="Q42" i="2"/>
  <c r="J43" i="2"/>
  <c r="N43" i="2"/>
  <c r="N46" i="2" s="1"/>
  <c r="Q43" i="2"/>
  <c r="Q44" i="2"/>
  <c r="J41" i="2"/>
  <c r="N41" i="2"/>
  <c r="Q41" i="2"/>
  <c r="N40" i="2"/>
  <c r="J40" i="2"/>
  <c r="F40" i="2"/>
  <c r="Q40" i="2"/>
  <c r="Q39" i="2"/>
  <c r="Q37" i="2"/>
  <c r="F37" i="2"/>
  <c r="F46" i="2" s="1"/>
  <c r="Q36" i="2" l="1"/>
  <c r="N36" i="2"/>
  <c r="J36" i="2"/>
  <c r="F36" i="2"/>
  <c r="Q35" i="2"/>
  <c r="N35" i="2"/>
  <c r="J35" i="2"/>
  <c r="P32" i="2"/>
  <c r="L32" i="2"/>
  <c r="P33" i="2"/>
  <c r="L33" i="2"/>
  <c r="Q32" i="2"/>
  <c r="P24" i="2"/>
  <c r="L24" i="2"/>
  <c r="P22" i="2" l="1"/>
  <c r="L23" i="2"/>
  <c r="L22" i="2"/>
  <c r="P23" i="2" l="1"/>
  <c r="Q24" i="2" l="1"/>
  <c r="Q19" i="2"/>
  <c r="Q18" i="2"/>
  <c r="Q17" i="2"/>
  <c r="Q16" i="2"/>
  <c r="Q15" i="2" l="1"/>
  <c r="Q14" i="2"/>
  <c r="Q11" i="2"/>
  <c r="Q46" i="2" s="1"/>
  <c r="P12" i="2"/>
  <c r="P46" i="2" s="1"/>
  <c r="O12" i="2"/>
  <c r="L12" i="2"/>
  <c r="L46" i="2" s="1"/>
  <c r="K12" i="2"/>
  <c r="H46" i="2"/>
  <c r="G46" i="2"/>
</calcChain>
</file>

<file path=xl/sharedStrings.xml><?xml version="1.0" encoding="utf-8"?>
<sst xmlns="http://schemas.openxmlformats.org/spreadsheetml/2006/main" count="99" uniqueCount="71">
  <si>
    <t>Наименование  программы</t>
  </si>
  <si>
    <t>Ответственный исполнитель</t>
  </si>
  <si>
    <t>Подпрограммы муниципальной программы</t>
  </si>
  <si>
    <t>отсутствуют</t>
  </si>
  <si>
    <t>Отдел по сельскому хозяйству (Потан А.Ш.)</t>
  </si>
  <si>
    <t>Развитие дошкольного образования</t>
  </si>
  <si>
    <t xml:space="preserve"> Развитие общего образования</t>
  </si>
  <si>
    <t>Обеспечение безопасного, качественного отдыха, оздоровления и занятости детей в летний период</t>
  </si>
  <si>
    <t>Комитет по образованию         (Елохин С.А.)</t>
  </si>
  <si>
    <t>Развитие муниципального бюджетного образовательного учреждения "Детская школа искусств"</t>
  </si>
  <si>
    <t>Развитие муниципального бюджетного образовательного учреждения "Тыретская детская музыкальная школа"</t>
  </si>
  <si>
    <t>Развитие туризма на территории муниципального образования "Заларинский район"</t>
  </si>
  <si>
    <t>Комитет по управлению муниципальным имуществом              (Скребнева Л.Т.)</t>
  </si>
  <si>
    <t>Управление муниципальными финансами, организация составления и исполнения бюджета МО «Заларинский район», обеспечение осуществления внутреннего муниципального финансового контроля в сфере бюджетных правоотношений в муниципальном образовании «Заларинский район».</t>
  </si>
  <si>
    <t>Создание условий для эффективного и ответственного управления муниципальными финансами, повышения устойчивости бюджетов муниципальных образований Заларинского района.</t>
  </si>
  <si>
    <t xml:space="preserve">Развитие дополнительного образования детей, поддержка талантливых и одаренных детей </t>
  </si>
  <si>
    <t>Непрограмные расходы</t>
  </si>
  <si>
    <t>Итого</t>
  </si>
  <si>
    <t>№ п/п</t>
  </si>
  <si>
    <t>Развитие муниципальной службы в муниципальном образовании "Заларинский район" на 2017-2019 годы</t>
  </si>
  <si>
    <t>Обеспечение деятельности администрации муниципального образования "Заларинский район" по выполнению муниципальных функций и государственных полномочий на 2017-2019 годы</t>
  </si>
  <si>
    <t>2017 год</t>
  </si>
  <si>
    <t>в том числе из бюжета муниципального образования "Заларинский район"</t>
  </si>
  <si>
    <t>2018 год</t>
  </si>
  <si>
    <t>2019 год</t>
  </si>
  <si>
    <t>Всего</t>
  </si>
  <si>
    <t>Всего по программе</t>
  </si>
  <si>
    <t>Итого по подпрограмме</t>
  </si>
  <si>
    <t>Отдел финансового обеспечения (Константинова Е.Г.)</t>
  </si>
  <si>
    <t>Муниципальная программа  "Обеспечение деятельности администрации муниципального образования "Заларинский район" по выполнению муниципальных функций и государственных полномочий на 2017-2019 гг."</t>
  </si>
  <si>
    <t>Перечень муниципальных программ и подпрограмм муниципального образования "Заларинский район" на 2017-2019 годы</t>
  </si>
  <si>
    <t>Отсутствуют</t>
  </si>
  <si>
    <t>Муниципальная программа "Противодействие экстремизму и терроризму на территории муниципального образования "Заларинский район" на 2017-2019 гг."</t>
  </si>
  <si>
    <t>Одел экономического анализа и прогнозирования (Галеева О.С.)</t>
  </si>
  <si>
    <t>Муниципальная программа "Поддержка и развитие малого предпринимательства на территории муниципального образования "Заларинский район" на 2017-2019 гг."</t>
  </si>
  <si>
    <t>Муниципальная программа «Улучшение условий охраны труда в муниципальном образовании «Заларинский район» на 2017-2019 годы»</t>
  </si>
  <si>
    <t>Муниципальная программа "Профилактика правонарушений в муниципальном образовании "Заларинский район" на 2017-2019 гг."</t>
  </si>
  <si>
    <t>Муниципальная программа "Повышение безопасности дорожного движения в муниципальном образовании "Заларинский район" на 2017-2019 гг."</t>
  </si>
  <si>
    <t>Комитет по строительству, дорожному и жилищно-коммунальному хозяйству (Кузьминич И.А.)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</si>
  <si>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Заларинском районе на 2017-2019 гг."</t>
  </si>
  <si>
    <t>Муниципальная программа "Развитие образования в Заларинском районе на 2017-2019 гг."</t>
  </si>
  <si>
    <t>Обеспечение реализации муниципальной программы Комитета по образованию на 2017-2019 гг.</t>
  </si>
  <si>
    <t>Муниципальная программа "Развитие муниципального образования "Заларинский район" в области культуры на 2017-2019 гг."</t>
  </si>
  <si>
    <t>Комитет по культуре (Васильченко Л.М.)</t>
  </si>
  <si>
    <t>Развитие муниципального казенного учреждения Комитет по культуре администрации муниципального образования "Заларинский район" на 2017-2019 гг.</t>
  </si>
  <si>
    <t>Развитие межпоселенческого муниципального бюджетного учреждения культуры "Родник" на 2017-2019 гг.</t>
  </si>
  <si>
    <t>Развитие муниципального бюджетного учреждения культуры "Заларинская ЦБС" на 2017-2019 гг.</t>
  </si>
  <si>
    <t>Развитие муниципального бюджетного учреждения культуры "Заларинский районнный краеведческий музей" на 2017-2019 гг.</t>
  </si>
  <si>
    <t>Развитие муниципального автономного учреждения культуры «Культура - Сервис» на 2017-2019 гг.</t>
  </si>
  <si>
    <t>Профилактика социально-негативных явлений (табакокурения, алкоголизма, наркомании) среди населения Заларинского района на 2017-2019 гг.</t>
  </si>
  <si>
    <t>Молодежная политика в муниципальном образовании "Заларинский район" на 2017-2019 гг.</t>
  </si>
  <si>
    <t>Муниципальная программа "Развитие физической культуры, спорта и молодежной политики в Заларинском районе на 2017-2019 гг."</t>
  </si>
  <si>
    <t>Отдел по спорту и молодежной политики (Мусиенко Н. Ю.)</t>
  </si>
  <si>
    <t>Развитие физической  культуры и спорта в Заларинском районе на 2017-2019 гг.</t>
  </si>
  <si>
    <t>Муниципальная программа "Управление муниципальным имуществом муниципального образования «Заларинский район» на 2017-2019 гг."</t>
  </si>
  <si>
    <t>Муниципальная программа "Энергосбережение и повышение энергетической эффективности в муниципальных учреждениях муниципального образования "Заларинский район" на 2017-2019 гг."</t>
  </si>
  <si>
    <t>Комитет по строительству, дорожному и жилищно-коммунальному хозяйству (Гамаюнов Е.А.)</t>
  </si>
  <si>
    <t>Муниципальная программа "Управление муниципальными финансами муниципального образования "Заларинский район" на 2017-2019 гг."</t>
  </si>
  <si>
    <t>Муниципальная программа "Развитие автомобильных дорог общего пользования местного значения муниципального образования "Заларинский район" на 2017-2019 гг."</t>
  </si>
  <si>
    <t>Муниципальная программа "Доступная среда для инвалидов и других маломобильных групп населения в муниципальном образовании "Заларинский район" на 2017-2019 гг."</t>
  </si>
  <si>
    <t>Муниципальная программа "Охрана окружающей среды на территории Заларинского района на 2017-2019 гг."</t>
  </si>
  <si>
    <t>Комитет по строительству, дорожному и жилищно-коммунальному хозяйству  (Денисенко Г.Ф.)</t>
  </si>
  <si>
    <t>Муниципальная программа "Подготовка документов для проектно-изыскательских работ по объектам образования, физкультуры, спорта на 2017-2019 гг."</t>
  </si>
  <si>
    <t>Муниципальная программа "Создание благоприятных условий в целях привлечения работников бюджетной сферы для работы на территории муниципального образования "Заларинский район" на 2017-2019 гг."</t>
  </si>
  <si>
    <t>Отдел экономического анализа и прогнозирования (Галеева О.С.)</t>
  </si>
  <si>
    <t>Муниципальная программа "Комплексное и устойчивое развитие сельских территоритй Заларинского района на 2017-2019 гг."</t>
  </si>
  <si>
    <t>Начальник отдела экономического анализа и прогнозирования                                                                                                                                                           Галеева О.С.</t>
  </si>
  <si>
    <t>Сумма, тыс. руб.</t>
  </si>
  <si>
    <t>Приложение № 1</t>
  </si>
  <si>
    <t xml:space="preserve">к постановлению администрации МО "Заларинский район" </t>
  </si>
  <si>
    <t>от ___________________ № 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</si>
</sst>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entury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1F0E05"/>
      <name val="Times New Roman"/>
      <family val="1"/>
      <charset val="204"/>
    </font>
    <font>
      <sz val="14"/>
      <color theme="1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Border="1"/>
    <xf numFmtId="0" fontId="3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2" fontId="9" fillId="0" borderId="1" xfId="0" applyNumberFormat="1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/>
    <xf numFmtId="2" fontId="0" fillId="0" borderId="0" xfId="0" applyNumberFormat="1" applyBorder="1"/>
    <xf numFmtId="2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2" fontId="6" fillId="0" borderId="18" xfId="0" applyNumberFormat="1" applyFont="1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4" xfId="1" applyNumberFormat="1" applyFont="1" applyFill="1" applyBorder="1" applyAlignment="1">
      <alignment horizontal="center" vertical="center" wrapText="1"/>
    </xf>
    <xf numFmtId="2" fontId="1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10" fillId="0" borderId="0" xfId="0" applyFont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vertical="center" wrapText="1"/>
    </xf>
    <xf numFmtId="2" fontId="1" fillId="0" borderId="3" xfId="0" applyNumberFormat="1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2" fontId="1" fillId="0" borderId="2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2" fontId="1" fillId="0" borderId="4" xfId="0" applyNumberFormat="1" applyFont="1" applyFill="1" applyBorder="1" applyAlignment="1">
      <alignment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tabSelected="1" topLeftCell="A40" zoomScale="82" zoomScaleNormal="82" workbookViewId="0">
      <selection activeCell="D33" sqref="D33"/>
    </sheetView>
  </sheetViews>
  <sheetFormatPr defaultRowHeight="15" x14ac:dyDescent="0.25"/>
  <cols>
    <col min="1" max="1" width="3.7109375" style="5" customWidth="1"/>
    <col min="2" max="2" width="22.7109375" customWidth="1"/>
    <col min="3" max="3" width="13.7109375" customWidth="1"/>
    <col min="4" max="4" width="23.5703125" customWidth="1"/>
    <col min="5" max="5" width="9.140625" style="9" customWidth="1"/>
    <col min="6" max="6" width="8.5703125" style="9" customWidth="1"/>
    <col min="7" max="7" width="8.7109375" style="9" customWidth="1"/>
    <col min="8" max="8" width="8.5703125" style="9" customWidth="1"/>
    <col min="9" max="9" width="9.5703125" style="9" customWidth="1"/>
    <col min="10" max="10" width="10" style="9" customWidth="1"/>
    <col min="11" max="11" width="8.140625" style="9" customWidth="1"/>
    <col min="12" max="12" width="8.5703125" style="9" customWidth="1"/>
    <col min="13" max="13" width="8.7109375" style="9" customWidth="1"/>
    <col min="14" max="14" width="9.5703125" style="9" customWidth="1"/>
    <col min="15" max="15" width="8.7109375" style="9" customWidth="1"/>
    <col min="16" max="16" width="9.42578125" style="9" customWidth="1"/>
    <col min="17" max="17" width="10.42578125" style="9" customWidth="1"/>
    <col min="18" max="18" width="13.7109375" customWidth="1"/>
  </cols>
  <sheetData>
    <row r="1" spans="1:17" x14ac:dyDescent="0.25">
      <c r="L1" s="82" t="s">
        <v>68</v>
      </c>
      <c r="M1" s="82"/>
      <c r="N1" s="82"/>
      <c r="O1" s="82"/>
      <c r="P1" s="82"/>
      <c r="Q1" s="82"/>
    </row>
    <row r="2" spans="1:17" x14ac:dyDescent="0.25">
      <c r="L2" s="82" t="s">
        <v>69</v>
      </c>
      <c r="M2" s="82"/>
      <c r="N2" s="82"/>
      <c r="O2" s="82"/>
      <c r="P2" s="82"/>
      <c r="Q2" s="82"/>
    </row>
    <row r="3" spans="1:17" x14ac:dyDescent="0.25">
      <c r="L3" s="82" t="s">
        <v>70</v>
      </c>
      <c r="M3" s="82"/>
      <c r="N3" s="82"/>
      <c r="O3" s="82"/>
      <c r="P3" s="82"/>
      <c r="Q3" s="82"/>
    </row>
    <row r="4" spans="1:17" ht="8.25" customHeight="1" x14ac:dyDescent="0.25">
      <c r="L4" s="82"/>
      <c r="M4" s="82"/>
      <c r="N4" s="82"/>
      <c r="O4" s="82"/>
      <c r="P4" s="82"/>
      <c r="Q4" s="82"/>
    </row>
    <row r="5" spans="1:17" ht="15" customHeight="1" x14ac:dyDescent="0.25">
      <c r="A5" s="83" t="s">
        <v>30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1:17" ht="9" customHeight="1" x14ac:dyDescent="0.2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</row>
    <row r="7" spans="1:17" ht="6" customHeight="1" thickBot="1" x14ac:dyDescent="0.3">
      <c r="B7" s="3"/>
      <c r="C7" s="3"/>
      <c r="D7" s="3"/>
      <c r="E7" s="30"/>
      <c r="F7" s="30"/>
      <c r="G7" s="30"/>
      <c r="H7" s="30"/>
      <c r="I7" s="30"/>
      <c r="J7" s="30"/>
    </row>
    <row r="8" spans="1:17" ht="15" customHeight="1" x14ac:dyDescent="0.25">
      <c r="A8" s="73" t="s">
        <v>18</v>
      </c>
      <c r="B8" s="87" t="s">
        <v>0</v>
      </c>
      <c r="C8" s="89" t="s">
        <v>1</v>
      </c>
      <c r="D8" s="89" t="s">
        <v>2</v>
      </c>
      <c r="E8" s="95" t="s">
        <v>67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6"/>
    </row>
    <row r="9" spans="1:17" ht="12.75" customHeight="1" x14ac:dyDescent="0.25">
      <c r="A9" s="74"/>
      <c r="B9" s="53"/>
      <c r="C9" s="90"/>
      <c r="D9" s="90"/>
      <c r="E9" s="92" t="s">
        <v>21</v>
      </c>
      <c r="F9" s="93"/>
      <c r="G9" s="93"/>
      <c r="H9" s="94"/>
      <c r="I9" s="84" t="s">
        <v>23</v>
      </c>
      <c r="J9" s="85"/>
      <c r="K9" s="85"/>
      <c r="L9" s="86"/>
      <c r="M9" s="84" t="s">
        <v>24</v>
      </c>
      <c r="N9" s="85"/>
      <c r="O9" s="85"/>
      <c r="P9" s="86"/>
      <c r="Q9" s="76" t="s">
        <v>25</v>
      </c>
    </row>
    <row r="10" spans="1:17" ht="113.25" thickBot="1" x14ac:dyDescent="0.3">
      <c r="A10" s="75"/>
      <c r="B10" s="88"/>
      <c r="C10" s="91"/>
      <c r="D10" s="91"/>
      <c r="E10" s="31" t="s">
        <v>26</v>
      </c>
      <c r="F10" s="31" t="s">
        <v>22</v>
      </c>
      <c r="G10" s="31" t="s">
        <v>27</v>
      </c>
      <c r="H10" s="31" t="s">
        <v>22</v>
      </c>
      <c r="I10" s="31" t="s">
        <v>26</v>
      </c>
      <c r="J10" s="31" t="s">
        <v>22</v>
      </c>
      <c r="K10" s="31" t="s">
        <v>27</v>
      </c>
      <c r="L10" s="31" t="s">
        <v>22</v>
      </c>
      <c r="M10" s="31" t="s">
        <v>26</v>
      </c>
      <c r="N10" s="31" t="s">
        <v>22</v>
      </c>
      <c r="O10" s="31" t="s">
        <v>27</v>
      </c>
      <c r="P10" s="31" t="s">
        <v>22</v>
      </c>
      <c r="Q10" s="77"/>
    </row>
    <row r="11" spans="1:17" ht="87" customHeight="1" x14ac:dyDescent="0.25">
      <c r="A11" s="59">
        <v>1</v>
      </c>
      <c r="B11" s="53" t="s">
        <v>29</v>
      </c>
      <c r="C11" s="56" t="s">
        <v>28</v>
      </c>
      <c r="D11" s="15" t="s">
        <v>20</v>
      </c>
      <c r="E11" s="78">
        <v>61244.286999999997</v>
      </c>
      <c r="F11" s="80">
        <f>+E11</f>
        <v>61244.286999999997</v>
      </c>
      <c r="G11" s="11">
        <f>+F11-G12</f>
        <v>61194.286999999997</v>
      </c>
      <c r="H11" s="11">
        <f>+G11</f>
        <v>61194.286999999997</v>
      </c>
      <c r="I11" s="62">
        <v>58396.9</v>
      </c>
      <c r="J11" s="63">
        <f>+I11</f>
        <v>58396.9</v>
      </c>
      <c r="K11" s="11">
        <v>58346.9</v>
      </c>
      <c r="L11" s="11">
        <f>+K11</f>
        <v>58346.9</v>
      </c>
      <c r="M11" s="62">
        <v>56951.1</v>
      </c>
      <c r="N11" s="63">
        <f>+M11</f>
        <v>56951.1</v>
      </c>
      <c r="O11" s="11">
        <v>56901.1</v>
      </c>
      <c r="P11" s="11">
        <f>+O11</f>
        <v>56901.1</v>
      </c>
      <c r="Q11" s="72">
        <f>+M11+I11+E11</f>
        <v>176592.28700000001</v>
      </c>
    </row>
    <row r="12" spans="1:17" ht="51" customHeight="1" x14ac:dyDescent="0.25">
      <c r="A12" s="60"/>
      <c r="B12" s="54"/>
      <c r="C12" s="57"/>
      <c r="D12" s="16" t="s">
        <v>19</v>
      </c>
      <c r="E12" s="97"/>
      <c r="F12" s="81"/>
      <c r="G12" s="13">
        <v>50</v>
      </c>
      <c r="H12" s="13">
        <v>50</v>
      </c>
      <c r="I12" s="79"/>
      <c r="J12" s="62"/>
      <c r="K12" s="13">
        <f>+I11-K11</f>
        <v>50</v>
      </c>
      <c r="L12" s="13">
        <f>+J11-L11</f>
        <v>50</v>
      </c>
      <c r="M12" s="79"/>
      <c r="N12" s="62"/>
      <c r="O12" s="13">
        <f>+M11-O11</f>
        <v>50</v>
      </c>
      <c r="P12" s="13">
        <f>+N11-P11</f>
        <v>50</v>
      </c>
      <c r="Q12" s="68"/>
    </row>
    <row r="13" spans="1:17" ht="78.75" x14ac:dyDescent="0.25">
      <c r="A13" s="21">
        <v>2</v>
      </c>
      <c r="B13" s="50" t="s">
        <v>32</v>
      </c>
      <c r="C13" s="16" t="s">
        <v>38</v>
      </c>
      <c r="D13" s="16" t="s">
        <v>31</v>
      </c>
      <c r="E13" s="6">
        <v>20</v>
      </c>
      <c r="F13" s="6">
        <v>20</v>
      </c>
      <c r="G13" s="13"/>
      <c r="H13" s="13"/>
      <c r="I13" s="13">
        <v>20</v>
      </c>
      <c r="J13" s="13">
        <v>20</v>
      </c>
      <c r="K13" s="13"/>
      <c r="L13" s="13"/>
      <c r="M13" s="13">
        <v>20</v>
      </c>
      <c r="N13" s="13">
        <v>20</v>
      </c>
      <c r="O13" s="13"/>
      <c r="P13" s="13"/>
      <c r="Q13" s="22">
        <v>60</v>
      </c>
    </row>
    <row r="14" spans="1:17" ht="67.5" x14ac:dyDescent="0.25">
      <c r="A14" s="21">
        <v>3</v>
      </c>
      <c r="B14" s="50" t="s">
        <v>34</v>
      </c>
      <c r="C14" s="16" t="s">
        <v>33</v>
      </c>
      <c r="D14" s="16" t="s">
        <v>31</v>
      </c>
      <c r="E14" s="6">
        <v>38</v>
      </c>
      <c r="F14" s="6">
        <v>38</v>
      </c>
      <c r="G14" s="13"/>
      <c r="H14" s="13"/>
      <c r="I14" s="13">
        <v>38</v>
      </c>
      <c r="J14" s="13">
        <v>38</v>
      </c>
      <c r="K14" s="13"/>
      <c r="L14" s="13"/>
      <c r="M14" s="13">
        <v>38</v>
      </c>
      <c r="N14" s="13">
        <v>38</v>
      </c>
      <c r="O14" s="13"/>
      <c r="P14" s="13"/>
      <c r="Q14" s="22">
        <f t="shared" ref="Q14:Q19" si="0">+M14+I14+E14</f>
        <v>114</v>
      </c>
    </row>
    <row r="15" spans="1:17" ht="56.25" x14ac:dyDescent="0.25">
      <c r="A15" s="21">
        <v>4</v>
      </c>
      <c r="B15" s="50" t="s">
        <v>35</v>
      </c>
      <c r="C15" s="16" t="s">
        <v>33</v>
      </c>
      <c r="D15" s="16" t="s">
        <v>31</v>
      </c>
      <c r="E15" s="6">
        <v>617.70000000000005</v>
      </c>
      <c r="F15" s="6">
        <f>+E15</f>
        <v>617.70000000000005</v>
      </c>
      <c r="G15" s="13"/>
      <c r="H15" s="13"/>
      <c r="I15" s="13">
        <v>587.4</v>
      </c>
      <c r="J15" s="13">
        <f>+I15</f>
        <v>587.4</v>
      </c>
      <c r="K15" s="13"/>
      <c r="L15" s="13"/>
      <c r="M15" s="13">
        <v>557.20000000000005</v>
      </c>
      <c r="N15" s="13">
        <f>+M15</f>
        <v>557.20000000000005</v>
      </c>
      <c r="O15" s="13"/>
      <c r="P15" s="13"/>
      <c r="Q15" s="22">
        <f t="shared" si="0"/>
        <v>1762.3</v>
      </c>
    </row>
    <row r="16" spans="1:17" ht="72.75" customHeight="1" x14ac:dyDescent="0.25">
      <c r="A16" s="21">
        <v>5</v>
      </c>
      <c r="B16" s="50" t="s">
        <v>36</v>
      </c>
      <c r="C16" s="16" t="s">
        <v>33</v>
      </c>
      <c r="D16" s="16" t="s">
        <v>31</v>
      </c>
      <c r="E16" s="6">
        <v>100</v>
      </c>
      <c r="F16" s="6">
        <v>100</v>
      </c>
      <c r="G16" s="13"/>
      <c r="H16" s="13"/>
      <c r="I16" s="13">
        <v>100</v>
      </c>
      <c r="J16" s="13">
        <v>100</v>
      </c>
      <c r="K16" s="13"/>
      <c r="L16" s="13"/>
      <c r="M16" s="13">
        <v>100</v>
      </c>
      <c r="N16" s="13">
        <v>100</v>
      </c>
      <c r="O16" s="13"/>
      <c r="P16" s="13"/>
      <c r="Q16" s="22">
        <f t="shared" si="0"/>
        <v>300</v>
      </c>
    </row>
    <row r="17" spans="1:18" ht="82.5" customHeight="1" x14ac:dyDescent="0.25">
      <c r="A17" s="21">
        <v>6</v>
      </c>
      <c r="B17" s="50" t="s">
        <v>37</v>
      </c>
      <c r="C17" s="16" t="s">
        <v>38</v>
      </c>
      <c r="D17" s="16" t="s">
        <v>31</v>
      </c>
      <c r="E17" s="6">
        <v>100</v>
      </c>
      <c r="F17" s="6">
        <v>100</v>
      </c>
      <c r="G17" s="13"/>
      <c r="H17" s="13"/>
      <c r="I17" s="13">
        <v>100</v>
      </c>
      <c r="J17" s="13">
        <v>100</v>
      </c>
      <c r="K17" s="13"/>
      <c r="L17" s="13"/>
      <c r="M17" s="13">
        <v>100</v>
      </c>
      <c r="N17" s="13">
        <v>100</v>
      </c>
      <c r="O17" s="13"/>
      <c r="P17" s="13"/>
      <c r="Q17" s="22">
        <f t="shared" si="0"/>
        <v>300</v>
      </c>
    </row>
    <row r="18" spans="1:18" ht="90" x14ac:dyDescent="0.25">
      <c r="A18" s="21">
        <v>7</v>
      </c>
      <c r="B18" s="50" t="s">
        <v>39</v>
      </c>
      <c r="C18" s="16" t="s">
        <v>4</v>
      </c>
      <c r="D18" s="16" t="s">
        <v>31</v>
      </c>
      <c r="E18" s="6">
        <v>200</v>
      </c>
      <c r="F18" s="6">
        <v>200</v>
      </c>
      <c r="G18" s="13"/>
      <c r="H18" s="13"/>
      <c r="I18" s="13">
        <v>200</v>
      </c>
      <c r="J18" s="13">
        <v>200</v>
      </c>
      <c r="K18" s="13"/>
      <c r="L18" s="13"/>
      <c r="M18" s="13">
        <v>200</v>
      </c>
      <c r="N18" s="13">
        <v>200</v>
      </c>
      <c r="O18" s="13"/>
      <c r="P18" s="13"/>
      <c r="Q18" s="22">
        <f t="shared" si="0"/>
        <v>600</v>
      </c>
    </row>
    <row r="19" spans="1:18" ht="31.5" customHeight="1" x14ac:dyDescent="0.25">
      <c r="A19" s="58">
        <v>8</v>
      </c>
      <c r="B19" s="52" t="s">
        <v>40</v>
      </c>
      <c r="C19" s="55" t="s">
        <v>8</v>
      </c>
      <c r="D19" s="16" t="s">
        <v>5</v>
      </c>
      <c r="E19" s="64">
        <v>521983.60399999999</v>
      </c>
      <c r="F19" s="64">
        <f>+E19</f>
        <v>521983.60399999999</v>
      </c>
      <c r="G19" s="13">
        <v>124770.98</v>
      </c>
      <c r="H19" s="13">
        <f>+G19</f>
        <v>124770.98</v>
      </c>
      <c r="I19" s="61">
        <v>505661</v>
      </c>
      <c r="J19" s="61">
        <f>+I19</f>
        <v>505661</v>
      </c>
      <c r="K19" s="13">
        <v>117703.5</v>
      </c>
      <c r="L19" s="13">
        <f>K19</f>
        <v>117703.5</v>
      </c>
      <c r="M19" s="61">
        <v>484261</v>
      </c>
      <c r="N19" s="61">
        <f>+M19</f>
        <v>484261</v>
      </c>
      <c r="O19" s="8">
        <v>112124.1</v>
      </c>
      <c r="P19" s="13">
        <f t="shared" ref="P19:P24" si="1">+O19</f>
        <v>112124.1</v>
      </c>
      <c r="Q19" s="67">
        <f t="shared" si="0"/>
        <v>1511905.6040000001</v>
      </c>
    </row>
    <row r="20" spans="1:18" x14ac:dyDescent="0.25">
      <c r="A20" s="59"/>
      <c r="B20" s="53"/>
      <c r="C20" s="56"/>
      <c r="D20" s="16" t="s">
        <v>6</v>
      </c>
      <c r="E20" s="65"/>
      <c r="F20" s="65"/>
      <c r="G20" s="13">
        <v>372314.99</v>
      </c>
      <c r="H20" s="13">
        <f>+G20</f>
        <v>372314.99</v>
      </c>
      <c r="I20" s="63"/>
      <c r="J20" s="63"/>
      <c r="K20" s="13">
        <v>362280</v>
      </c>
      <c r="L20" s="13">
        <f>+K20</f>
        <v>362280</v>
      </c>
      <c r="M20" s="63"/>
      <c r="N20" s="63"/>
      <c r="O20" s="8">
        <v>346459.4</v>
      </c>
      <c r="P20" s="13">
        <f t="shared" si="1"/>
        <v>346459.4</v>
      </c>
      <c r="Q20" s="72"/>
    </row>
    <row r="21" spans="1:18" ht="33.75" x14ac:dyDescent="0.25">
      <c r="A21" s="59"/>
      <c r="B21" s="53"/>
      <c r="C21" s="56"/>
      <c r="D21" s="16" t="s">
        <v>15</v>
      </c>
      <c r="E21" s="65"/>
      <c r="F21" s="65"/>
      <c r="G21" s="13">
        <v>11930.369000000001</v>
      </c>
      <c r="H21" s="13">
        <v>11653.08</v>
      </c>
      <c r="I21" s="63"/>
      <c r="J21" s="63"/>
      <c r="K21" s="13">
        <v>12307.2</v>
      </c>
      <c r="L21" s="13">
        <f>+K21</f>
        <v>12307.2</v>
      </c>
      <c r="M21" s="63"/>
      <c r="N21" s="63"/>
      <c r="O21" s="13">
        <v>12307.2</v>
      </c>
      <c r="P21" s="13">
        <f t="shared" si="1"/>
        <v>12307.2</v>
      </c>
      <c r="Q21" s="72"/>
      <c r="R21" s="9"/>
    </row>
    <row r="22" spans="1:18" ht="45" x14ac:dyDescent="0.25">
      <c r="A22" s="59"/>
      <c r="B22" s="53"/>
      <c r="C22" s="56"/>
      <c r="D22" s="16" t="s">
        <v>7</v>
      </c>
      <c r="E22" s="65"/>
      <c r="F22" s="65"/>
      <c r="G22" s="13">
        <v>1775</v>
      </c>
      <c r="H22" s="13">
        <v>1775</v>
      </c>
      <c r="I22" s="63"/>
      <c r="J22" s="63"/>
      <c r="K22" s="13">
        <v>1320.8</v>
      </c>
      <c r="L22" s="13">
        <f>+K22</f>
        <v>1320.8</v>
      </c>
      <c r="M22" s="63"/>
      <c r="N22" s="63"/>
      <c r="O22" s="13">
        <v>1320.8</v>
      </c>
      <c r="P22" s="13">
        <f t="shared" si="1"/>
        <v>1320.8</v>
      </c>
      <c r="Q22" s="72"/>
      <c r="R22" s="9"/>
    </row>
    <row r="23" spans="1:18" ht="45" x14ac:dyDescent="0.25">
      <c r="A23" s="60"/>
      <c r="B23" s="54"/>
      <c r="C23" s="57"/>
      <c r="D23" s="16" t="s">
        <v>41</v>
      </c>
      <c r="E23" s="66"/>
      <c r="F23" s="66"/>
      <c r="G23" s="13">
        <v>11192.263999999999</v>
      </c>
      <c r="H23" s="13">
        <v>10987.35</v>
      </c>
      <c r="I23" s="62"/>
      <c r="J23" s="62"/>
      <c r="K23" s="13">
        <v>12049.5</v>
      </c>
      <c r="L23" s="13">
        <f>+K23</f>
        <v>12049.5</v>
      </c>
      <c r="M23" s="62"/>
      <c r="N23" s="62"/>
      <c r="O23" s="13">
        <v>12049.5</v>
      </c>
      <c r="P23" s="13">
        <f t="shared" si="1"/>
        <v>12049.5</v>
      </c>
      <c r="Q23" s="68"/>
    </row>
    <row r="24" spans="1:18" ht="81.75" customHeight="1" x14ac:dyDescent="0.25">
      <c r="A24" s="46">
        <v>9</v>
      </c>
      <c r="B24" s="104" t="s">
        <v>42</v>
      </c>
      <c r="C24" s="45" t="s">
        <v>43</v>
      </c>
      <c r="D24" s="16" t="s">
        <v>44</v>
      </c>
      <c r="E24" s="42">
        <v>42671.83</v>
      </c>
      <c r="F24" s="47">
        <f>+E24</f>
        <v>42671.83</v>
      </c>
      <c r="G24" s="12">
        <v>7959.3320000000003</v>
      </c>
      <c r="H24" s="12">
        <f t="shared" ref="H24:H29" si="2">+G24</f>
        <v>7959.3320000000003</v>
      </c>
      <c r="I24" s="111">
        <v>41755</v>
      </c>
      <c r="J24" s="111">
        <v>41755</v>
      </c>
      <c r="K24" s="12">
        <v>8986</v>
      </c>
      <c r="L24" s="12">
        <f>+K24</f>
        <v>8986</v>
      </c>
      <c r="M24" s="111">
        <v>41755</v>
      </c>
      <c r="N24" s="111">
        <v>41755</v>
      </c>
      <c r="O24" s="12">
        <v>8986</v>
      </c>
      <c r="P24" s="12">
        <f t="shared" si="1"/>
        <v>8986</v>
      </c>
      <c r="Q24" s="41">
        <f>+M24+I24+E24</f>
        <v>126181.83</v>
      </c>
    </row>
    <row r="25" spans="1:18" ht="45" x14ac:dyDescent="0.25">
      <c r="A25" s="43"/>
      <c r="B25" s="99"/>
      <c r="C25" s="102"/>
      <c r="D25" s="16" t="s">
        <v>45</v>
      </c>
      <c r="E25" s="106"/>
      <c r="F25" s="109"/>
      <c r="G25" s="12">
        <v>9363.5</v>
      </c>
      <c r="H25" s="12">
        <f t="shared" si="2"/>
        <v>9363.5</v>
      </c>
      <c r="I25" s="112"/>
      <c r="J25" s="112"/>
      <c r="K25" s="12">
        <v>9694.9</v>
      </c>
      <c r="L25" s="12">
        <v>9694.9</v>
      </c>
      <c r="M25" s="112"/>
      <c r="N25" s="112"/>
      <c r="O25" s="12">
        <v>9694.9</v>
      </c>
      <c r="P25" s="12">
        <v>9694.9</v>
      </c>
      <c r="Q25" s="38"/>
      <c r="R25" s="9"/>
    </row>
    <row r="26" spans="1:18" ht="46.5" customHeight="1" x14ac:dyDescent="0.25">
      <c r="A26" s="44"/>
      <c r="B26" s="100"/>
      <c r="C26" s="103"/>
      <c r="D26" s="16" t="s">
        <v>46</v>
      </c>
      <c r="E26" s="107"/>
      <c r="F26" s="110"/>
      <c r="G26" s="12">
        <v>7452</v>
      </c>
      <c r="H26" s="12">
        <f t="shared" si="2"/>
        <v>7452</v>
      </c>
      <c r="I26" s="113"/>
      <c r="J26" s="113"/>
      <c r="K26" s="12">
        <v>6043</v>
      </c>
      <c r="L26" s="12">
        <v>6043</v>
      </c>
      <c r="M26" s="113"/>
      <c r="N26" s="113"/>
      <c r="O26" s="12">
        <v>6043</v>
      </c>
      <c r="P26" s="12">
        <v>6043</v>
      </c>
      <c r="Q26" s="39"/>
      <c r="R26" s="9"/>
    </row>
    <row r="27" spans="1:18" ht="57" customHeight="1" x14ac:dyDescent="0.25">
      <c r="A27" s="46"/>
      <c r="B27" s="98"/>
      <c r="C27" s="101"/>
      <c r="D27" s="49" t="s">
        <v>47</v>
      </c>
      <c r="E27" s="105"/>
      <c r="F27" s="108"/>
      <c r="G27" s="40">
        <v>1852</v>
      </c>
      <c r="H27" s="40">
        <f t="shared" si="2"/>
        <v>1852</v>
      </c>
      <c r="I27" s="111"/>
      <c r="J27" s="111"/>
      <c r="K27" s="48">
        <v>1532.5</v>
      </c>
      <c r="L27" s="48">
        <v>1532.5</v>
      </c>
      <c r="M27" s="111"/>
      <c r="N27" s="111"/>
      <c r="O27" s="48">
        <v>1532.5</v>
      </c>
      <c r="P27" s="48">
        <v>1532.5</v>
      </c>
      <c r="Q27" s="41"/>
      <c r="R27" s="9"/>
    </row>
    <row r="28" spans="1:18" ht="56.25" customHeight="1" x14ac:dyDescent="0.25">
      <c r="A28" s="43"/>
      <c r="B28" s="99"/>
      <c r="C28" s="102"/>
      <c r="D28" s="16" t="s">
        <v>9</v>
      </c>
      <c r="E28" s="106"/>
      <c r="F28" s="109"/>
      <c r="G28" s="12">
        <v>6299.4</v>
      </c>
      <c r="H28" s="12">
        <f t="shared" si="2"/>
        <v>6299.4</v>
      </c>
      <c r="I28" s="112"/>
      <c r="J28" s="112"/>
      <c r="K28" s="12">
        <v>6230</v>
      </c>
      <c r="L28" s="12">
        <v>6230</v>
      </c>
      <c r="M28" s="112"/>
      <c r="N28" s="112"/>
      <c r="O28" s="12">
        <v>6230</v>
      </c>
      <c r="P28" s="12">
        <v>6230</v>
      </c>
      <c r="Q28" s="38"/>
      <c r="R28" s="9"/>
    </row>
    <row r="29" spans="1:18" ht="45" x14ac:dyDescent="0.25">
      <c r="A29" s="43"/>
      <c r="B29" s="99"/>
      <c r="C29" s="102"/>
      <c r="D29" s="16" t="s">
        <v>10</v>
      </c>
      <c r="E29" s="106"/>
      <c r="F29" s="109"/>
      <c r="G29" s="12">
        <v>3944</v>
      </c>
      <c r="H29" s="12">
        <f t="shared" si="2"/>
        <v>3944</v>
      </c>
      <c r="I29" s="112"/>
      <c r="J29" s="112"/>
      <c r="K29" s="10">
        <v>3445</v>
      </c>
      <c r="L29" s="10">
        <v>3445</v>
      </c>
      <c r="M29" s="112"/>
      <c r="N29" s="112"/>
      <c r="O29" s="10">
        <v>3445</v>
      </c>
      <c r="P29" s="10">
        <v>3445</v>
      </c>
      <c r="Q29" s="38"/>
    </row>
    <row r="30" spans="1:18" ht="45" x14ac:dyDescent="0.25">
      <c r="A30" s="43"/>
      <c r="B30" s="99"/>
      <c r="C30" s="102"/>
      <c r="D30" s="16" t="s">
        <v>11</v>
      </c>
      <c r="E30" s="106"/>
      <c r="F30" s="109"/>
      <c r="G30" s="12">
        <v>22</v>
      </c>
      <c r="H30" s="12">
        <v>22</v>
      </c>
      <c r="I30" s="112"/>
      <c r="J30" s="112"/>
      <c r="K30" s="12">
        <v>22</v>
      </c>
      <c r="L30" s="12">
        <v>22</v>
      </c>
      <c r="M30" s="112"/>
      <c r="N30" s="112"/>
      <c r="O30" s="12">
        <v>22</v>
      </c>
      <c r="P30" s="12">
        <v>22</v>
      </c>
      <c r="Q30" s="38"/>
    </row>
    <row r="31" spans="1:18" ht="45.75" customHeight="1" x14ac:dyDescent="0.25">
      <c r="A31" s="44"/>
      <c r="B31" s="100"/>
      <c r="C31" s="103"/>
      <c r="D31" s="16" t="s">
        <v>48</v>
      </c>
      <c r="E31" s="107"/>
      <c r="F31" s="110"/>
      <c r="G31" s="12">
        <v>5779.6</v>
      </c>
      <c r="H31" s="12">
        <f>+G31</f>
        <v>5779.6</v>
      </c>
      <c r="I31" s="113"/>
      <c r="J31" s="113"/>
      <c r="K31" s="12">
        <v>5801.6</v>
      </c>
      <c r="L31" s="12">
        <v>5801.6</v>
      </c>
      <c r="M31" s="113"/>
      <c r="N31" s="113"/>
      <c r="O31" s="12">
        <v>5801.6</v>
      </c>
      <c r="P31" s="12">
        <v>5801.6</v>
      </c>
      <c r="Q31" s="39"/>
    </row>
    <row r="32" spans="1:18" ht="52.5" customHeight="1" x14ac:dyDescent="0.25">
      <c r="A32" s="58">
        <v>10</v>
      </c>
      <c r="B32" s="52" t="s">
        <v>51</v>
      </c>
      <c r="C32" s="55" t="s">
        <v>52</v>
      </c>
      <c r="D32" s="16" t="s">
        <v>50</v>
      </c>
      <c r="E32" s="64">
        <v>1010.2</v>
      </c>
      <c r="F32" s="64">
        <v>1010.2</v>
      </c>
      <c r="G32" s="13">
        <v>78.5</v>
      </c>
      <c r="H32" s="13">
        <v>78.5</v>
      </c>
      <c r="I32" s="61">
        <v>1010.2</v>
      </c>
      <c r="J32" s="61">
        <v>1010.2</v>
      </c>
      <c r="K32" s="13">
        <v>78.5</v>
      </c>
      <c r="L32" s="13">
        <f>+K32</f>
        <v>78.5</v>
      </c>
      <c r="M32" s="61">
        <v>1010.2</v>
      </c>
      <c r="N32" s="61">
        <v>1010.2</v>
      </c>
      <c r="O32" s="13">
        <v>78.5</v>
      </c>
      <c r="P32" s="13">
        <f>+O32</f>
        <v>78.5</v>
      </c>
      <c r="Q32" s="67">
        <f>+M32+I32+E32</f>
        <v>3030.6000000000004</v>
      </c>
    </row>
    <row r="33" spans="1:18" ht="51.75" customHeight="1" x14ac:dyDescent="0.25">
      <c r="A33" s="59"/>
      <c r="B33" s="53"/>
      <c r="C33" s="56"/>
      <c r="D33" s="16" t="s">
        <v>53</v>
      </c>
      <c r="E33" s="65"/>
      <c r="F33" s="65"/>
      <c r="G33" s="13">
        <v>630.70000000000005</v>
      </c>
      <c r="H33" s="13">
        <v>630.70000000000005</v>
      </c>
      <c r="I33" s="63"/>
      <c r="J33" s="63"/>
      <c r="K33" s="13">
        <v>630.70000000000005</v>
      </c>
      <c r="L33" s="13">
        <f>+K33</f>
        <v>630.70000000000005</v>
      </c>
      <c r="M33" s="63"/>
      <c r="N33" s="63"/>
      <c r="O33" s="13">
        <v>630.70000000000005</v>
      </c>
      <c r="P33" s="13">
        <f>+O33</f>
        <v>630.70000000000005</v>
      </c>
      <c r="Q33" s="72"/>
    </row>
    <row r="34" spans="1:18" ht="67.5" x14ac:dyDescent="0.25">
      <c r="A34" s="60"/>
      <c r="B34" s="54"/>
      <c r="C34" s="57"/>
      <c r="D34" s="16" t="s">
        <v>49</v>
      </c>
      <c r="E34" s="66"/>
      <c r="F34" s="66"/>
      <c r="G34" s="13">
        <v>301</v>
      </c>
      <c r="H34" s="13">
        <v>301</v>
      </c>
      <c r="I34" s="62"/>
      <c r="J34" s="62"/>
      <c r="K34" s="13">
        <v>301</v>
      </c>
      <c r="L34" s="13">
        <v>301</v>
      </c>
      <c r="M34" s="62"/>
      <c r="N34" s="62"/>
      <c r="O34" s="13">
        <v>301</v>
      </c>
      <c r="P34" s="13">
        <v>301</v>
      </c>
      <c r="Q34" s="68"/>
    </row>
    <row r="35" spans="1:18" ht="82.5" customHeight="1" x14ac:dyDescent="0.25">
      <c r="A35" s="21">
        <v>11</v>
      </c>
      <c r="B35" s="50" t="s">
        <v>54</v>
      </c>
      <c r="C35" s="16" t="s">
        <v>12</v>
      </c>
      <c r="D35" s="4" t="s">
        <v>3</v>
      </c>
      <c r="E35" s="13">
        <v>5106</v>
      </c>
      <c r="F35" s="13">
        <f>+E35</f>
        <v>5106</v>
      </c>
      <c r="G35" s="13"/>
      <c r="H35" s="13"/>
      <c r="I35" s="13">
        <v>4000</v>
      </c>
      <c r="J35" s="13">
        <f>+I35</f>
        <v>4000</v>
      </c>
      <c r="K35" s="13"/>
      <c r="L35" s="13"/>
      <c r="M35" s="13">
        <v>4000</v>
      </c>
      <c r="N35" s="13">
        <f>+M35</f>
        <v>4000</v>
      </c>
      <c r="O35" s="13"/>
      <c r="P35" s="13"/>
      <c r="Q35" s="22">
        <f>+M35+I35+E35</f>
        <v>13106</v>
      </c>
    </row>
    <row r="36" spans="1:18" ht="117" customHeight="1" x14ac:dyDescent="0.25">
      <c r="A36" s="21">
        <v>12</v>
      </c>
      <c r="B36" s="50" t="s">
        <v>55</v>
      </c>
      <c r="C36" s="16" t="s">
        <v>56</v>
      </c>
      <c r="D36" s="4" t="s">
        <v>3</v>
      </c>
      <c r="E36" s="13">
        <v>1000</v>
      </c>
      <c r="F36" s="13">
        <f>+E36</f>
        <v>1000</v>
      </c>
      <c r="G36" s="13"/>
      <c r="H36" s="13"/>
      <c r="I36" s="13">
        <v>1000</v>
      </c>
      <c r="J36" s="13">
        <f>+I36</f>
        <v>1000</v>
      </c>
      <c r="K36" s="13"/>
      <c r="L36" s="13"/>
      <c r="M36" s="13">
        <v>1000</v>
      </c>
      <c r="N36" s="13">
        <f>+M36</f>
        <v>1000</v>
      </c>
      <c r="O36" s="13"/>
      <c r="P36" s="13"/>
      <c r="Q36" s="22">
        <f>+M36+I36+E36</f>
        <v>3000</v>
      </c>
    </row>
    <row r="37" spans="1:18" ht="123.75" x14ac:dyDescent="0.25">
      <c r="A37" s="58">
        <v>13</v>
      </c>
      <c r="B37" s="71" t="s">
        <v>57</v>
      </c>
      <c r="C37" s="69"/>
      <c r="D37" s="16" t="s">
        <v>13</v>
      </c>
      <c r="E37" s="64">
        <v>81888.479999999996</v>
      </c>
      <c r="F37" s="64">
        <f>+E37</f>
        <v>81888.479999999996</v>
      </c>
      <c r="G37" s="13">
        <v>8765.18</v>
      </c>
      <c r="H37" s="13">
        <f>+G37</f>
        <v>8765.18</v>
      </c>
      <c r="I37" s="61">
        <v>58587.4</v>
      </c>
      <c r="J37" s="61">
        <v>58587.4</v>
      </c>
      <c r="K37" s="13">
        <v>7266.3</v>
      </c>
      <c r="L37" s="13">
        <v>7266.3</v>
      </c>
      <c r="M37" s="61">
        <v>58448.800000000003</v>
      </c>
      <c r="N37" s="61">
        <v>58448.800000000003</v>
      </c>
      <c r="O37" s="13">
        <v>7266.3</v>
      </c>
      <c r="P37" s="13">
        <v>7266.3</v>
      </c>
      <c r="Q37" s="67">
        <f>+M37+I37+E37</f>
        <v>198924.68</v>
      </c>
      <c r="R37" s="9"/>
    </row>
    <row r="38" spans="1:18" ht="97.5" customHeight="1" x14ac:dyDescent="0.25">
      <c r="A38" s="60"/>
      <c r="B38" s="71"/>
      <c r="C38" s="69"/>
      <c r="D38" s="16" t="s">
        <v>14</v>
      </c>
      <c r="E38" s="66"/>
      <c r="F38" s="66"/>
      <c r="G38" s="13">
        <v>73123.3</v>
      </c>
      <c r="H38" s="13">
        <f>+G38</f>
        <v>73123.3</v>
      </c>
      <c r="I38" s="62"/>
      <c r="J38" s="62"/>
      <c r="K38" s="13">
        <v>51321.1</v>
      </c>
      <c r="L38" s="13">
        <v>51321.1</v>
      </c>
      <c r="M38" s="62"/>
      <c r="N38" s="62"/>
      <c r="O38" s="13">
        <v>51182.5</v>
      </c>
      <c r="P38" s="13">
        <v>51182.5</v>
      </c>
      <c r="Q38" s="68"/>
    </row>
    <row r="39" spans="1:18" ht="78.75" x14ac:dyDescent="0.25">
      <c r="A39" s="21">
        <v>14</v>
      </c>
      <c r="B39" s="50" t="s">
        <v>58</v>
      </c>
      <c r="C39" s="16" t="s">
        <v>38</v>
      </c>
      <c r="D39" s="16" t="s">
        <v>3</v>
      </c>
      <c r="E39" s="6">
        <v>2318.7800000000002</v>
      </c>
      <c r="F39" s="6">
        <f>+E39</f>
        <v>2318.7800000000002</v>
      </c>
      <c r="G39" s="13"/>
      <c r="H39" s="13"/>
      <c r="I39" s="13">
        <v>2186.4</v>
      </c>
      <c r="J39" s="13">
        <v>2186.4</v>
      </c>
      <c r="K39" s="13"/>
      <c r="L39" s="13"/>
      <c r="M39" s="13">
        <v>2461.3000000000002</v>
      </c>
      <c r="N39" s="13">
        <v>2461.3000000000002</v>
      </c>
      <c r="O39" s="13"/>
      <c r="P39" s="13"/>
      <c r="Q39" s="22">
        <f>+M39+I39+E39</f>
        <v>6966.4800000000014</v>
      </c>
    </row>
    <row r="40" spans="1:18" ht="89.25" customHeight="1" x14ac:dyDescent="0.25">
      <c r="A40" s="21">
        <v>15</v>
      </c>
      <c r="B40" s="50" t="s">
        <v>59</v>
      </c>
      <c r="C40" s="16" t="s">
        <v>8</v>
      </c>
      <c r="D40" s="16" t="s">
        <v>3</v>
      </c>
      <c r="E40" s="6">
        <v>100</v>
      </c>
      <c r="F40" s="6">
        <f>+E40</f>
        <v>100</v>
      </c>
      <c r="G40" s="13"/>
      <c r="H40" s="13"/>
      <c r="I40" s="13">
        <v>100</v>
      </c>
      <c r="J40" s="13">
        <f>+I40</f>
        <v>100</v>
      </c>
      <c r="K40" s="13"/>
      <c r="L40" s="13"/>
      <c r="M40" s="13">
        <v>100</v>
      </c>
      <c r="N40" s="13">
        <f>+M40</f>
        <v>100</v>
      </c>
      <c r="O40" s="13"/>
      <c r="P40" s="13"/>
      <c r="Q40" s="22">
        <f>+M40+I40+E40</f>
        <v>300</v>
      </c>
    </row>
    <row r="41" spans="1:18" ht="78" customHeight="1" x14ac:dyDescent="0.25">
      <c r="A41" s="21">
        <v>16</v>
      </c>
      <c r="B41" s="50" t="s">
        <v>60</v>
      </c>
      <c r="C41" s="16" t="s">
        <v>61</v>
      </c>
      <c r="D41" s="16" t="s">
        <v>3</v>
      </c>
      <c r="E41" s="6">
        <v>842</v>
      </c>
      <c r="F41" s="6">
        <v>822</v>
      </c>
      <c r="G41" s="13"/>
      <c r="H41" s="13"/>
      <c r="I41" s="13">
        <v>789.8</v>
      </c>
      <c r="J41" s="13">
        <f>+I41</f>
        <v>789.8</v>
      </c>
      <c r="K41" s="13"/>
      <c r="L41" s="13"/>
      <c r="M41" s="13">
        <v>741.5</v>
      </c>
      <c r="N41" s="13">
        <f>+M41</f>
        <v>741.5</v>
      </c>
      <c r="O41" s="13"/>
      <c r="P41" s="13"/>
      <c r="Q41" s="22">
        <f>+M41+I41+E41</f>
        <v>2373.3000000000002</v>
      </c>
    </row>
    <row r="42" spans="1:18" ht="82.5" customHeight="1" x14ac:dyDescent="0.25">
      <c r="A42" s="21">
        <v>17</v>
      </c>
      <c r="B42" s="50" t="s">
        <v>62</v>
      </c>
      <c r="C42" s="16" t="s">
        <v>56</v>
      </c>
      <c r="D42" s="16" t="s">
        <v>3</v>
      </c>
      <c r="E42" s="6">
        <v>3878.4</v>
      </c>
      <c r="F42" s="6">
        <f>+E42</f>
        <v>3878.4</v>
      </c>
      <c r="G42" s="13"/>
      <c r="H42" s="13"/>
      <c r="I42" s="13">
        <v>1000</v>
      </c>
      <c r="J42" s="13">
        <f t="shared" ref="J42:J43" si="3">+I42</f>
        <v>1000</v>
      </c>
      <c r="K42" s="13"/>
      <c r="L42" s="13"/>
      <c r="M42" s="13">
        <v>1000</v>
      </c>
      <c r="N42" s="13">
        <f t="shared" ref="N42:N43" si="4">+M42</f>
        <v>1000</v>
      </c>
      <c r="O42" s="13"/>
      <c r="P42" s="13"/>
      <c r="Q42" s="22">
        <f t="shared" ref="Q42:Q45" si="5">+M42+I42+E42</f>
        <v>5878.4</v>
      </c>
    </row>
    <row r="43" spans="1:18" ht="90" x14ac:dyDescent="0.25">
      <c r="A43" s="21">
        <v>18</v>
      </c>
      <c r="B43" s="50" t="s">
        <v>63</v>
      </c>
      <c r="C43" s="16" t="s">
        <v>12</v>
      </c>
      <c r="D43" s="16" t="s">
        <v>3</v>
      </c>
      <c r="E43" s="6">
        <v>1472</v>
      </c>
      <c r="F43" s="6">
        <f>+E43</f>
        <v>1472</v>
      </c>
      <c r="G43" s="13"/>
      <c r="H43" s="13"/>
      <c r="I43" s="13">
        <v>1200</v>
      </c>
      <c r="J43" s="13">
        <f t="shared" si="3"/>
        <v>1200</v>
      </c>
      <c r="K43" s="13"/>
      <c r="L43" s="13"/>
      <c r="M43" s="13">
        <v>1200</v>
      </c>
      <c r="N43" s="13">
        <f t="shared" si="4"/>
        <v>1200</v>
      </c>
      <c r="O43" s="13"/>
      <c r="P43" s="13"/>
      <c r="Q43" s="22">
        <f t="shared" si="5"/>
        <v>3872</v>
      </c>
    </row>
    <row r="44" spans="1:18" ht="56.25" x14ac:dyDescent="0.25">
      <c r="A44" s="23">
        <v>19</v>
      </c>
      <c r="B44" s="51" t="s">
        <v>65</v>
      </c>
      <c r="C44" s="14" t="s">
        <v>64</v>
      </c>
      <c r="D44" s="14" t="s">
        <v>3</v>
      </c>
      <c r="E44" s="6">
        <v>152299.78</v>
      </c>
      <c r="F44" s="6">
        <v>458.32</v>
      </c>
      <c r="G44" s="13"/>
      <c r="H44" s="13"/>
      <c r="I44" s="13">
        <v>650087.72</v>
      </c>
      <c r="J44" s="13">
        <v>686.9</v>
      </c>
      <c r="K44" s="13"/>
      <c r="L44" s="13"/>
      <c r="M44" s="13">
        <v>102904.6</v>
      </c>
      <c r="N44" s="13">
        <v>457.9</v>
      </c>
      <c r="O44" s="13"/>
      <c r="P44" s="13"/>
      <c r="Q44" s="22">
        <f t="shared" si="5"/>
        <v>905292.1</v>
      </c>
    </row>
    <row r="45" spans="1:18" ht="27" customHeight="1" thickBot="1" x14ac:dyDescent="0.3">
      <c r="A45" s="24"/>
      <c r="B45" s="25" t="s">
        <v>16</v>
      </c>
      <c r="C45" s="25"/>
      <c r="D45" s="25"/>
      <c r="E45" s="26">
        <v>3485.8</v>
      </c>
      <c r="F45" s="26">
        <f>+E45</f>
        <v>3485.8</v>
      </c>
      <c r="G45" s="27"/>
      <c r="H45" s="27"/>
      <c r="I45" s="27">
        <v>2922.9</v>
      </c>
      <c r="J45" s="27">
        <f>+I45</f>
        <v>2922.9</v>
      </c>
      <c r="K45" s="28"/>
      <c r="L45" s="28"/>
      <c r="M45" s="28">
        <v>2731.1</v>
      </c>
      <c r="N45" s="28">
        <f>+M45</f>
        <v>2731.1</v>
      </c>
      <c r="O45" s="28"/>
      <c r="P45" s="28"/>
      <c r="Q45" s="29">
        <f t="shared" si="5"/>
        <v>9139.7999999999993</v>
      </c>
    </row>
    <row r="46" spans="1:18" ht="15.75" thickBot="1" x14ac:dyDescent="0.3">
      <c r="A46" s="17"/>
      <c r="B46" s="18" t="s">
        <v>17</v>
      </c>
      <c r="C46" s="18"/>
      <c r="D46" s="18"/>
      <c r="E46" s="19">
        <f>SUM(E11:E45)</f>
        <v>880376.86100000003</v>
      </c>
      <c r="F46" s="19">
        <f t="shared" ref="F46:Q46" si="6">SUM(F11:F45)</f>
        <v>728515.40099999995</v>
      </c>
      <c r="G46" s="19">
        <f t="shared" si="6"/>
        <v>708798.402</v>
      </c>
      <c r="H46" s="19">
        <f t="shared" si="6"/>
        <v>708316.19900000002</v>
      </c>
      <c r="I46" s="19">
        <f t="shared" si="6"/>
        <v>1329742.72</v>
      </c>
      <c r="J46" s="19">
        <f t="shared" si="6"/>
        <v>680341.90000000014</v>
      </c>
      <c r="K46" s="19">
        <f t="shared" si="6"/>
        <v>665410.5</v>
      </c>
      <c r="L46" s="19">
        <f t="shared" si="6"/>
        <v>665410.5</v>
      </c>
      <c r="M46" s="19">
        <f t="shared" si="6"/>
        <v>759579.8</v>
      </c>
      <c r="N46" s="19">
        <f t="shared" si="6"/>
        <v>657133.10000000009</v>
      </c>
      <c r="O46" s="19">
        <f t="shared" si="6"/>
        <v>642426.10000000009</v>
      </c>
      <c r="P46" s="19">
        <f t="shared" si="6"/>
        <v>642426.10000000009</v>
      </c>
      <c r="Q46" s="20">
        <f t="shared" si="6"/>
        <v>2969699.3810000001</v>
      </c>
    </row>
    <row r="47" spans="1:18" x14ac:dyDescent="0.25">
      <c r="A47" s="35"/>
      <c r="B47" s="36"/>
      <c r="C47" s="36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</row>
    <row r="48" spans="1:18" x14ac:dyDescent="0.25">
      <c r="A48" s="7"/>
      <c r="B48" s="2"/>
      <c r="C48" s="2"/>
      <c r="D48" s="2"/>
      <c r="E48" s="32"/>
      <c r="F48" s="32"/>
      <c r="G48" s="33"/>
      <c r="H48" s="33"/>
      <c r="I48" s="33"/>
      <c r="J48" s="33"/>
    </row>
    <row r="49" spans="1:17" ht="15.75" x14ac:dyDescent="0.25">
      <c r="A49" s="70" t="s">
        <v>66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</row>
    <row r="50" spans="1:17" ht="15.75" x14ac:dyDescent="0.25">
      <c r="A50" s="7"/>
      <c r="B50" s="70"/>
      <c r="C50" s="70"/>
      <c r="D50" s="70"/>
      <c r="E50" s="70"/>
      <c r="F50" s="70"/>
      <c r="G50" s="70"/>
      <c r="H50" s="34"/>
      <c r="I50" s="34"/>
      <c r="J50" s="34"/>
    </row>
    <row r="51" spans="1:17" x14ac:dyDescent="0.25">
      <c r="A51" s="7"/>
      <c r="B51" s="1"/>
      <c r="C51" s="1"/>
      <c r="D51" s="1"/>
      <c r="E51" s="33"/>
      <c r="F51" s="33"/>
      <c r="G51" s="33"/>
      <c r="H51" s="33"/>
      <c r="I51" s="33"/>
      <c r="J51" s="33"/>
    </row>
    <row r="52" spans="1:17" x14ac:dyDescent="0.25">
      <c r="A52" s="7"/>
      <c r="B52" s="1"/>
      <c r="C52" s="1"/>
      <c r="D52" s="1"/>
      <c r="E52" s="33"/>
      <c r="F52" s="33"/>
      <c r="G52" s="33"/>
      <c r="H52" s="33"/>
      <c r="I52" s="33"/>
      <c r="J52" s="33"/>
    </row>
    <row r="53" spans="1:17" x14ac:dyDescent="0.25">
      <c r="A53" s="7"/>
      <c r="B53" s="1"/>
      <c r="C53" s="1"/>
      <c r="D53" s="1"/>
      <c r="E53" s="33"/>
      <c r="F53" s="33"/>
      <c r="G53" s="33"/>
      <c r="H53" s="33"/>
      <c r="I53" s="33"/>
      <c r="J53" s="33"/>
    </row>
    <row r="54" spans="1:17" x14ac:dyDescent="0.25">
      <c r="A54" s="7"/>
      <c r="B54" s="1"/>
      <c r="C54" s="1"/>
      <c r="D54" s="1"/>
      <c r="E54" s="33"/>
      <c r="F54" s="33"/>
      <c r="G54" s="33"/>
      <c r="H54" s="33"/>
      <c r="I54" s="33"/>
      <c r="J54" s="33"/>
    </row>
    <row r="55" spans="1:17" x14ac:dyDescent="0.25">
      <c r="A55" s="7"/>
      <c r="B55" s="1"/>
      <c r="C55" s="1"/>
      <c r="D55" s="1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1:17" x14ac:dyDescent="0.25">
      <c r="A56" s="7"/>
      <c r="B56" s="1"/>
      <c r="C56" s="1"/>
      <c r="D56" s="1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1:17" x14ac:dyDescent="0.25">
      <c r="A57" s="7"/>
      <c r="B57" s="1"/>
      <c r="C57" s="1"/>
      <c r="D57" s="1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1:17" x14ac:dyDescent="0.25">
      <c r="A58" s="7"/>
      <c r="B58" s="1"/>
      <c r="C58" s="1"/>
      <c r="D58" s="1"/>
      <c r="E58" s="33"/>
      <c r="F58" s="33"/>
      <c r="G58" s="33"/>
      <c r="H58" s="33"/>
      <c r="I58" s="33"/>
      <c r="J58" s="33"/>
      <c r="K58" s="33"/>
      <c r="L58" s="33"/>
      <c r="M58" s="33"/>
      <c r="N58" s="33"/>
    </row>
  </sheetData>
  <mergeCells count="56">
    <mergeCell ref="L4:Q4"/>
    <mergeCell ref="L1:Q1"/>
    <mergeCell ref="L2:Q2"/>
    <mergeCell ref="L3:Q3"/>
    <mergeCell ref="J11:J12"/>
    <mergeCell ref="A5:Q6"/>
    <mergeCell ref="Q11:Q12"/>
    <mergeCell ref="M9:P9"/>
    <mergeCell ref="B8:B10"/>
    <mergeCell ref="C8:C10"/>
    <mergeCell ref="D8:D10"/>
    <mergeCell ref="I9:L9"/>
    <mergeCell ref="E9:H9"/>
    <mergeCell ref="E8:Q8"/>
    <mergeCell ref="N11:N12"/>
    <mergeCell ref="E11:E12"/>
    <mergeCell ref="N19:N23"/>
    <mergeCell ref="E19:E23"/>
    <mergeCell ref="F19:F23"/>
    <mergeCell ref="I19:I23"/>
    <mergeCell ref="J19:J23"/>
    <mergeCell ref="M19:M23"/>
    <mergeCell ref="I11:I12"/>
    <mergeCell ref="M11:M12"/>
    <mergeCell ref="F11:F12"/>
    <mergeCell ref="A11:A12"/>
    <mergeCell ref="B11:B12"/>
    <mergeCell ref="N32:N34"/>
    <mergeCell ref="Q32:Q34"/>
    <mergeCell ref="J37:J38"/>
    <mergeCell ref="A8:A10"/>
    <mergeCell ref="Q9:Q10"/>
    <mergeCell ref="B19:B23"/>
    <mergeCell ref="C19:C23"/>
    <mergeCell ref="A19:A23"/>
    <mergeCell ref="C11:C12"/>
    <mergeCell ref="Q19:Q23"/>
    <mergeCell ref="N37:N38"/>
    <mergeCell ref="Q37:Q38"/>
    <mergeCell ref="A37:A38"/>
    <mergeCell ref="C37:C38"/>
    <mergeCell ref="B50:G50"/>
    <mergeCell ref="B37:B38"/>
    <mergeCell ref="I37:I38"/>
    <mergeCell ref="A49:Q49"/>
    <mergeCell ref="E37:E38"/>
    <mergeCell ref="F37:F38"/>
    <mergeCell ref="A32:A34"/>
    <mergeCell ref="M37:M38"/>
    <mergeCell ref="B32:B34"/>
    <mergeCell ref="C32:C34"/>
    <mergeCell ref="I32:I34"/>
    <mergeCell ref="E32:E34"/>
    <mergeCell ref="F32:F34"/>
    <mergeCell ref="J32:J34"/>
    <mergeCell ref="M32:M34"/>
  </mergeCells>
  <pageMargins left="0.43307086614173229" right="0.23622047244094491" top="0.94488188976377963" bottom="0.94488188976377963" header="0.31496062992125984" footer="0.31496062992125984"/>
  <pageSetup paperSize="9" scale="77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DNA Project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Сергеевна Галеева</dc:creator>
  <cp:lastModifiedBy>Ольга Сергеевна Галеева</cp:lastModifiedBy>
  <cp:lastPrinted>2017-02-20T04:49:18Z</cp:lastPrinted>
  <dcterms:created xsi:type="dcterms:W3CDTF">2015-05-25T02:40:43Z</dcterms:created>
  <dcterms:modified xsi:type="dcterms:W3CDTF">2017-02-20T04:51:36Z</dcterms:modified>
</cp:coreProperties>
</file>