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oskresenskay.ZALADMIN\Desktop\бюджет 2025-2027гг\Бюджет 2025 года проект 1 чтение\"/>
    </mc:Choice>
  </mc:AlternateContent>
  <bookViews>
    <workbookView xWindow="120" yWindow="180" windowWidth="15480" windowHeight="11580"/>
  </bookViews>
  <sheets>
    <sheet name="Прил8" sheetId="1" r:id="rId1"/>
  </sheets>
  <definedNames>
    <definedName name="_xlnm._FilterDatabase" localSheetId="0" hidden="1">Прил8!$A$8:$D$58</definedName>
    <definedName name="_xlnm.Print_Titles" localSheetId="0">Прил8!$8:$8</definedName>
    <definedName name="_xlnm.Print_Area" localSheetId="0">Прил8!$A$1:$D$59</definedName>
  </definedNames>
  <calcPr calcId="152511"/>
</workbook>
</file>

<file path=xl/calcChain.xml><?xml version="1.0" encoding="utf-8"?>
<calcChain xmlns="http://schemas.openxmlformats.org/spreadsheetml/2006/main">
  <c r="C9" i="1" l="1"/>
  <c r="B9" i="1"/>
  <c r="C46" i="1" l="1"/>
  <c r="D46" i="1"/>
  <c r="B46" i="1"/>
  <c r="D54" i="1" l="1"/>
  <c r="C54" i="1"/>
  <c r="B54" i="1"/>
  <c r="C51" i="1"/>
  <c r="D51" i="1"/>
  <c r="B51" i="1"/>
  <c r="C57" i="1" l="1"/>
  <c r="C56" i="1" s="1"/>
  <c r="D57" i="1"/>
  <c r="D56" i="1" s="1"/>
  <c r="B57" i="1"/>
  <c r="B56" i="1" s="1"/>
  <c r="C24" i="1"/>
  <c r="D24" i="1"/>
  <c r="B24" i="1"/>
  <c r="E57" i="1"/>
  <c r="E56" i="1" s="1"/>
  <c r="F57" i="1"/>
  <c r="F56" i="1" s="1"/>
  <c r="C42" i="1" l="1"/>
  <c r="D42" i="1"/>
  <c r="C40" i="1"/>
  <c r="D40" i="1"/>
  <c r="C38" i="1"/>
  <c r="D38" i="1"/>
  <c r="C36" i="1"/>
  <c r="D36" i="1"/>
  <c r="C34" i="1"/>
  <c r="D34" i="1"/>
  <c r="C32" i="1"/>
  <c r="D32" i="1"/>
  <c r="C30" i="1"/>
  <c r="D30" i="1"/>
  <c r="C27" i="1"/>
  <c r="D27" i="1"/>
  <c r="C22" i="1"/>
  <c r="D22" i="1"/>
  <c r="D20" i="1"/>
  <c r="C20" i="1"/>
  <c r="C15" i="1"/>
  <c r="D15" i="1"/>
  <c r="C11" i="1"/>
  <c r="D11" i="1"/>
  <c r="C19" i="1" l="1"/>
  <c r="B15" i="1" l="1"/>
  <c r="B11" i="1" l="1"/>
  <c r="C49" i="1" l="1"/>
  <c r="D49" i="1"/>
  <c r="B49" i="1"/>
  <c r="C44" i="1"/>
  <c r="D44" i="1"/>
  <c r="B44" i="1"/>
  <c r="B42" i="1"/>
  <c r="B40" i="1"/>
  <c r="B36" i="1"/>
  <c r="B38" i="1"/>
  <c r="B34" i="1"/>
  <c r="B32" i="1"/>
  <c r="B30" i="1"/>
  <c r="B27" i="1"/>
  <c r="B22" i="1"/>
  <c r="B20" i="1"/>
  <c r="C17" i="1"/>
  <c r="B17" i="1"/>
  <c r="C13" i="1"/>
  <c r="D13" i="1"/>
  <c r="B13" i="1"/>
  <c r="B10" i="1" l="1"/>
  <c r="C29" i="1"/>
  <c r="D29" i="1"/>
  <c r="B29" i="1"/>
  <c r="C10" i="1"/>
  <c r="B19" i="1"/>
  <c r="D17" i="1" l="1"/>
  <c r="D10" i="1" s="1"/>
  <c r="D19" i="1"/>
  <c r="D9" i="1" l="1"/>
</calcChain>
</file>

<file path=xl/comments1.xml><?xml version="1.0" encoding="utf-8"?>
<comments xmlns="http://schemas.openxmlformats.org/spreadsheetml/2006/main">
  <authors>
    <author>Татьяна Владимировна Зотова</author>
  </authors>
  <commentList>
    <comment ref="B1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Владимировна Зотова: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<sst xmlns="http://schemas.openxmlformats.org/spreadsheetml/2006/main" count="59" uniqueCount="59">
  <si>
    <t/>
  </si>
  <si>
    <t>(тыс. рублей)</t>
  </si>
  <si>
    <t>Наименование</t>
  </si>
  <si>
    <t>Стратегическая цель «Повышение уровня и качества жизни населения»</t>
  </si>
  <si>
    <t>Непрограммные расходы</t>
  </si>
  <si>
    <t>Стратегическая задача 1 «Обеспечение высоких темпов экономического роста»</t>
  </si>
  <si>
    <t>Стратегическая задача 2 «Социальное развитие»</t>
  </si>
  <si>
    <t>Тактическая цель 2.2 «Создание благоприятной культурной среды для воспитания и развития личности, формирование у жителей позитивных ценостностей»</t>
  </si>
  <si>
    <t>Стратегическая задача 4 «Законодательное регулирование, контроль и представление интересов населения»</t>
  </si>
  <si>
    <t>Тактическая цель 4.1 «Совершенствование законодательной (представительной) и контрольной деятельности»</t>
  </si>
  <si>
    <t>Стратегическая задача 3 «Развитие инфраструктуры и обеспечение условий жизнедеятельности»</t>
  </si>
  <si>
    <t>Тактическая цель 1.1 «Обеспечение деятельности администрации по выполнению муниципальных функций и государственных полномочий»</t>
  </si>
  <si>
    <t>Тактическая цель 2.1 «Повышение доступности качественного образования, соответствующего требова-ниям инновационного развития экономики, современным потребностям граждан Заларинского района»</t>
  </si>
  <si>
    <t>Тактическая цель 2.3 «Создание и укрепление необходимых экономических, социальных и организационных условий для развития физической культуры и спорта, и молодежной политике в муниципальном образовании «Заларинский район», снижение уровня социально-негативных явлений (табакокурения, алкоголизма, наркомании), формирование установки на здоровый образ жизни у населения  Заларинского района»</t>
  </si>
  <si>
    <t>Тактическая цель 2.4 «Создание для инвалидов и других маломобильных групп населения доступной среды жизнедеятельности»</t>
  </si>
  <si>
    <t>Тактическая цель 1.3 «Повышение качества управления муниципальными финансами, создание условий для эффективного и ответственного управления муниципальными финансами»</t>
  </si>
  <si>
    <t>Тактическая цель  3.1 «Содействие созданию условий труда, обеспечивающих сохранение жизни и здоровья работающего населения муниципального образования «Заларинский район» в процессе трудовой деятельности»</t>
  </si>
  <si>
    <t>Тактическая цель 3.2 «Реализация государственной политики по профилактике терроризма и экстремизма, укрепление межнационального согласия, достижение взаимопонимания и взаимного уважения в вопросах межэтнического и межкультурного сотрудничества на территории района»</t>
  </si>
  <si>
    <t xml:space="preserve">Тактическая цель 3.4 «Совершенствование улично – дорожной  сети, способствующее созданию благоприятных условий развития транспортной  инфраструктуры»        </t>
  </si>
  <si>
    <t>Тактическая цель 3.5 «Повышение эффективности использования муниципальной собственности»</t>
  </si>
  <si>
    <t>Тактическая цель 3.6 «Создание экономических и организационных условий для эффективного использования энергоресурсов на территории муниципального образования «Заларинский район», в целях сокращения расходов бюджета на оплату коммунальных услуг муниципальных бюджетных учреждений, а так же сокращение расходов населения при оплате за коммунальные услуги»</t>
  </si>
  <si>
    <t xml:space="preserve">Тактическая цель 3.7 «Совершенствование и развитие сети автомобильных дорог  Заларинского района, повышение доступности населенных пунктов, повышение безопасности, устойчивости автомобильных дорог местного значения и улично-дорожной сети» </t>
  </si>
  <si>
    <t xml:space="preserve">Тактическая цель 3.8 «Улучшение экологической обстановки. 
Размещение отходов экологически и санитарно-эпидемиологически  безопасным способом.
Снижение численности популяции бродячих собак и кошек на территории района, снижение числа случаев укусов бродячими и безнадзорными животными жителей района» 
</t>
  </si>
  <si>
    <t xml:space="preserve">Тактическая цель 3.9 «Подготовка документов для проектно -изыскательских работ объектов образования, физкультуры и спорта» </t>
  </si>
  <si>
    <t>Тактическая цель 3.11 «Создание комфортных условий жизнедеятельности в сельской местности, активизация участия сельских сообществ в решении вопросов местного значения, формирование позитивного отношения к селу и сельскому образу жизни, привлечение населения для постоянного местожительства в сельскую местность»</t>
  </si>
  <si>
    <t>Тактическая цель 3.10  «Создания благоприятных условий в целях привлечения работников бюджетной сферы для работы на территории муниципального образования «Заларинский район»</t>
  </si>
  <si>
    <t>Тактическая цель 1.2 «Обеспечение продовольственной независимости Заларинского района»</t>
  </si>
  <si>
    <t>Тактическая цель 1.4 «Создание условий для развития субъектов малого и среднего предпринимательства в муниципальном образовании «Заларинский район»</t>
  </si>
  <si>
    <t>Тактическая цель 3.3 «Совершенствование работы по профилактике преступлений и правонарушений, в том числе несовершеннолетних, обеспечение охраны общественного порядка»</t>
  </si>
  <si>
    <t>Муниципальная программа "Профилактика нарушений обязательных требований законодательства в сфере муниципального контроля за использованием и охранной недр при добыче общераспространенных полезных ископаемых, а также при строительстве подземных сооружений, не связанных с добычей полезных ископаемых на территории муниципального образования «Заларинский район» на 2021 год и плановый период 2022 - 2023 гг.</t>
  </si>
  <si>
    <t>Тактическая цель 3.12  «Организация и осуществление мероприятий по гражданской обороне, повышение уровня защиты населения и территории Заларинского района от чрезвычайных ситуаций природного и техногенного характера и безопасности людей на водных объектах. »</t>
  </si>
  <si>
    <t>2025 год</t>
  </si>
  <si>
    <t>2026 год</t>
  </si>
  <si>
    <t>Муниципальная программа «Поддержка и развитие малого и среднего предпринимательства в муниципальном образовании «Заларинский район» на 2024-2026 гг.»</t>
  </si>
  <si>
    <t xml:space="preserve">  Приложение № 17                                                                                         к решению районной Думы    "О бюджете  муниципального образования "Заларинский район" на 2025 год  и на  плановый период 2026 и 2027 годов"                                                                   № _______ от __________2024г.</t>
  </si>
  <si>
    <t>РАСПРЕДЕЛЕНИЕ БЮДЖЕТНЫХ АССИГНОВАНИЙ БЮДЖЕТА МУНИЦИПАЛЬНОГО ОБРАЗОВАНИЯ "ЗАЛАРИНСКИЙ РАЙОН" ПО ЦЕЛЯМ, ЗАДАЧАМ СИСТЕМЫ ЦЕЛЕПОЛАГАНИЯ СОЦИАЛЬНО-ЭКОНОМИЧЕСКОГО РАЗВИТИЯ ЗАЛАРИНСКОГО РАЙОНА, МУНИЦИПАЛЬНЫМ ПРОГРАММАМ МУНИЦИПАЛЬНОГО ОБРАЗОВАНИЯ "ЗАЛАРИНСКИЙ РАЙОН" И НЕПРОГРАММНЫМ НАПРАВЛЕНИЯМ ДЕЯТЕЛЬНОСТИ НА 2025-2027 ГОДЫ</t>
  </si>
  <si>
    <t>2027 год</t>
  </si>
  <si>
    <t>Муниципальная программа «Обеспечение деятельности администрации муниципального образования «Заларинский район» по выполнению муниципальных функций и государственных полномочий на 2025-2027 годы»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</si>
  <si>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Заларинском районе на 2025-2027 гг.»</t>
  </si>
  <si>
    <t>Муниципальная программа «Управление муниципальными  финансами муниципального образования «Заларинский район» на 2025-2027 гг.»</t>
  </si>
  <si>
    <t>Муниципальная программа «Развитие образования в Заларинском районе на 2025-2027 гг.»</t>
  </si>
  <si>
    <t>Муниципальная программа «Развитие культуры в Заларинском районе на 2025-2027 гг.»</t>
  </si>
  <si>
    <t>Муниципальная программа "Формирование системы мотивации граждан к ведению здорового образа жизни через укрепление общественного здоровья населения муниципального образования "Заларинский район" на 2025-2027 годы."</t>
  </si>
  <si>
    <t xml:space="preserve">Муниципальная программа «Развитие физической культуры, спорта и молодежной политики в Заларинском районе на 2025-2027 гг.» </t>
  </si>
  <si>
    <t>Муниципальная программа «Доступная среда для инвалидов и других маломобильных групп населения в муниципальном образовании «Заларинский район» на 2025-2027 гг.»</t>
  </si>
  <si>
    <t>Муниципальная программа «Улучшение условий и охраны труда в муниципальном образовании «Заларинский район» на 2025-2027 гг.»</t>
  </si>
  <si>
    <t>Муниципальная программа «Противодействие экстремизму и терроризму на территории муниципального образования «Заларинский район» на 2025-2027 гг.»</t>
  </si>
  <si>
    <t>Муниципальная программа «Профилактика правонарушений в муниципальном образовании «Заларинский район» на 2025-2027 гг.»</t>
  </si>
  <si>
    <t>Муниципальная  подпрограмма  «Повышение безопасности дорожного движения в муниципальном образовании «Заларинский район» на 2025-2027 гг.»</t>
  </si>
  <si>
    <t>Муниципальная программа  «Совершенствование управления в сфере муниципального имущества на 2025-2027 гг»</t>
  </si>
  <si>
    <t xml:space="preserve">Муниципальная программа «Энергосбережение и повышение энергетической эффективности в муниципальных учреждениях муниципального образования  «Заларинский район» на 2025-2027 гг.» </t>
  </si>
  <si>
    <t xml:space="preserve">Муниципальная программа «Развитие автомобильных дорог общего пользования местного значения муниципального образования «Заларинский район» на 2025-2027 гг.» </t>
  </si>
  <si>
    <t>Муниципальная программа «Охрана окружающей среды на территории Заларинского района на 2025-2027 гг.»</t>
  </si>
  <si>
    <t>Муниципальная программа «Подготовка документов для проектно-изыскательских работ по объектам образования, физкультуры и спорта на 2025-2027 гг.»</t>
  </si>
  <si>
    <t>Муниципальная программа "Защита прав потребителей на территории муниципального образования "Заларинский район" на 2025-2027 годы"</t>
  </si>
  <si>
    <t>Муниципальная  программа  «Создание благоприятных условий в целях привлечения работников бюджетной сферы для работы на территории  муниципального образования «Заларинский район» на 2025-2027 гг.»</t>
  </si>
  <si>
    <t>Муниципальная программа  «Комплексное  развитие сельских территорий Заларинского района на 2025-2027 гг.»</t>
  </si>
  <si>
    <t>Муниципальная программа «Молодым семьям - доступное жилье муниципального образования «Заларинский район» на 2025 - 2027 годы»</t>
  </si>
  <si>
    <t>Муниципальная программа «О гражданской обороне и защите населения и территорий Заларинского района от чрезвычайных ситуаций природного и техногенного характера, обеспечению пожарной безопасности и безопасности людей на водных объектах на 2025 - 2027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</si>
</sst>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33">
    <xf numFmtId="0" fontId="0" fillId="0" borderId="0" xfId="0"/>
    <xf numFmtId="0" fontId="7" fillId="0" borderId="0" xfId="0" applyFont="1" applyFill="1"/>
    <xf numFmtId="165" fontId="7" fillId="0" borderId="0" xfId="0" applyNumberFormat="1" applyFont="1" applyFill="1"/>
    <xf numFmtId="2" fontId="7" fillId="0" borderId="0" xfId="0" applyNumberFormat="1" applyFont="1" applyFill="1"/>
    <xf numFmtId="0" fontId="2" fillId="0" borderId="1" xfId="0" applyNumberFormat="1" applyFont="1" applyFill="1" applyBorder="1" applyAlignment="1" applyProtection="1">
      <alignment horizontal="left" vertical="top" wrapText="1"/>
    </xf>
    <xf numFmtId="49" fontId="6" fillId="0" borderId="1" xfId="0" applyNumberFormat="1" applyFont="1" applyFill="1" applyBorder="1" applyAlignment="1">
      <alignment horizontal="left" vertical="center" wrapText="1"/>
    </xf>
    <xf numFmtId="2" fontId="7" fillId="0" borderId="0" xfId="0" applyNumberFormat="1" applyFont="1" applyFill="1" applyAlignment="1">
      <alignment vertical="center"/>
    </xf>
    <xf numFmtId="2" fontId="0" fillId="0" borderId="0" xfId="0" applyNumberFormat="1" applyFill="1" applyAlignment="1">
      <alignment horizontal="center" vertical="center" wrapText="1"/>
    </xf>
    <xf numFmtId="2" fontId="7" fillId="0" borderId="0" xfId="0" applyNumberFormat="1" applyFont="1" applyFill="1" applyAlignment="1">
      <alignment horizontal="center" vertical="center"/>
    </xf>
    <xf numFmtId="2" fontId="4" fillId="0" borderId="0" xfId="2" applyNumberFormat="1" applyFont="1" applyFill="1" applyBorder="1" applyAlignment="1">
      <alignment horizontal="center" vertical="center" wrapText="1"/>
    </xf>
    <xf numFmtId="2" fontId="5" fillId="0" borderId="0" xfId="2" applyNumberFormat="1" applyFont="1" applyFill="1" applyBorder="1" applyAlignment="1">
      <alignment horizontal="right" vertical="center" wrapText="1"/>
    </xf>
    <xf numFmtId="2" fontId="5" fillId="0" borderId="0" xfId="1" applyNumberFormat="1" applyFont="1" applyFill="1" applyBorder="1" applyAlignment="1">
      <alignment horizontal="center" vertical="center" wrapText="1"/>
    </xf>
    <xf numFmtId="2" fontId="4" fillId="0" borderId="1" xfId="2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4" fillId="0" borderId="0" xfId="2" applyNumberFormat="1" applyFont="1" applyFill="1" applyBorder="1" applyAlignment="1">
      <alignment horizontal="center" vertical="top" wrapText="1" readingOrder="1"/>
    </xf>
    <xf numFmtId="0" fontId="5" fillId="0" borderId="0" xfId="2" applyNumberFormat="1" applyFont="1" applyFill="1" applyBorder="1" applyAlignment="1">
      <alignment horizontal="right" vertical="top" wrapText="1" readingOrder="1"/>
    </xf>
    <xf numFmtId="0" fontId="4" fillId="0" borderId="1" xfId="2" applyNumberFormat="1" applyFont="1" applyFill="1" applyBorder="1" applyAlignment="1">
      <alignment horizontal="center" vertical="center" wrapText="1" readingOrder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14" fillId="0" borderId="0" xfId="0" applyFont="1" applyFill="1" applyAlignment="1">
      <alignment horizontal="justify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wrapText="1"/>
    </xf>
    <xf numFmtId="0" fontId="4" fillId="0" borderId="0" xfId="2" applyNumberFormat="1" applyFont="1" applyFill="1" applyBorder="1" applyAlignment="1">
      <alignment horizontal="center" vertical="top" wrapText="1" readingOrder="1"/>
    </xf>
    <xf numFmtId="0" fontId="9" fillId="0" borderId="0" xfId="0" applyFont="1" applyFill="1" applyAlignment="1">
      <alignment horizontal="right" wrapText="1"/>
    </xf>
    <xf numFmtId="0" fontId="10" fillId="0" borderId="0" xfId="0" applyFont="1" applyFill="1" applyAlignment="1">
      <alignment horizontal="right"/>
    </xf>
    <xf numFmtId="2" fontId="13" fillId="0" borderId="0" xfId="0" applyNumberFormat="1" applyFont="1" applyFill="1" applyAlignment="1">
      <alignment horizontal="right" vertical="center" wrapText="1"/>
    </xf>
  </cellXfs>
  <cellStyles count="3">
    <cellStyle name="Normal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59"/>
  <sheetViews>
    <sheetView tabSelected="1" view="pageBreakPreview" zoomScaleNormal="100" zoomScaleSheetLayoutView="100" workbookViewId="0">
      <selection activeCell="A14" sqref="A14"/>
    </sheetView>
  </sheetViews>
  <sheetFormatPr defaultRowHeight="15.75" x14ac:dyDescent="0.25"/>
  <cols>
    <col min="1" max="1" width="102.42578125" style="1" customWidth="1"/>
    <col min="2" max="3" width="12.5703125" style="6" customWidth="1"/>
    <col min="4" max="4" width="14.140625" style="8" customWidth="1"/>
    <col min="5" max="5" width="1.42578125" style="1" hidden="1" customWidth="1"/>
    <col min="6" max="6" width="0.7109375" style="1" hidden="1" customWidth="1"/>
    <col min="7" max="7" width="10.7109375" style="1" bestFit="1" customWidth="1"/>
    <col min="8" max="8" width="12" style="1" customWidth="1"/>
    <col min="9" max="16384" width="9.140625" style="1"/>
  </cols>
  <sheetData>
    <row r="1" spans="1:8" ht="59.25" customHeight="1" x14ac:dyDescent="0.25">
      <c r="B1" s="32" t="s">
        <v>34</v>
      </c>
      <c r="C1" s="32"/>
      <c r="D1" s="32"/>
    </row>
    <row r="2" spans="1:8" ht="13.5" hidden="1" customHeight="1" x14ac:dyDescent="0.25">
      <c r="B2" s="32"/>
      <c r="C2" s="32"/>
      <c r="D2" s="32"/>
    </row>
    <row r="3" spans="1:8" ht="6.75" customHeight="1" x14ac:dyDescent="0.25">
      <c r="D3" s="7"/>
    </row>
    <row r="4" spans="1:8" ht="9.75" customHeight="1" x14ac:dyDescent="0.25"/>
    <row r="5" spans="1:8" ht="15" customHeight="1" x14ac:dyDescent="0.25">
      <c r="A5" s="22"/>
      <c r="B5" s="9"/>
      <c r="C5" s="9"/>
      <c r="D5" s="30"/>
      <c r="E5" s="31"/>
      <c r="F5" s="31"/>
    </row>
    <row r="6" spans="1:8" ht="65.25" customHeight="1" x14ac:dyDescent="0.25">
      <c r="A6" s="29" t="s">
        <v>35</v>
      </c>
      <c r="B6" s="29"/>
      <c r="C6" s="29"/>
      <c r="D6" s="29"/>
    </row>
    <row r="7" spans="1:8" ht="13.5" customHeight="1" x14ac:dyDescent="0.25">
      <c r="A7" s="23" t="s">
        <v>0</v>
      </c>
      <c r="B7" s="10"/>
      <c r="C7" s="10"/>
      <c r="D7" s="11" t="s">
        <v>1</v>
      </c>
    </row>
    <row r="8" spans="1:8" x14ac:dyDescent="0.25">
      <c r="A8" s="24" t="s">
        <v>2</v>
      </c>
      <c r="B8" s="12" t="s">
        <v>31</v>
      </c>
      <c r="C8" s="12" t="s">
        <v>32</v>
      </c>
      <c r="D8" s="13" t="s">
        <v>36</v>
      </c>
    </row>
    <row r="9" spans="1:8" ht="19.5" customHeight="1" x14ac:dyDescent="0.25">
      <c r="A9" s="25" t="s">
        <v>3</v>
      </c>
      <c r="B9" s="14">
        <f>B10+B19+B29+B56-0.1</f>
        <v>2421176.2999999998</v>
      </c>
      <c r="C9" s="14">
        <f>C10+C19+C29+C56-0.1</f>
        <v>2359466.5</v>
      </c>
      <c r="D9" s="14">
        <f>D10+D19+D29+D56</f>
        <v>1888805.7999999998</v>
      </c>
      <c r="E9" s="2"/>
    </row>
    <row r="10" spans="1:8" ht="18.75" customHeight="1" x14ac:dyDescent="0.25">
      <c r="A10" s="25" t="s">
        <v>5</v>
      </c>
      <c r="B10" s="14">
        <f>+B11+B13+B15+B17</f>
        <v>432049.2</v>
      </c>
      <c r="C10" s="14">
        <f t="shared" ref="C10:D10" si="0">+C11+C13+C15+C17</f>
        <v>371067</v>
      </c>
      <c r="D10" s="14">
        <f t="shared" si="0"/>
        <v>371699.1</v>
      </c>
    </row>
    <row r="11" spans="1:8" ht="36" customHeight="1" x14ac:dyDescent="0.25">
      <c r="A11" s="25" t="s">
        <v>11</v>
      </c>
      <c r="B11" s="14">
        <f>+B12</f>
        <v>88588.5</v>
      </c>
      <c r="C11" s="14">
        <f t="shared" ref="C11:D11" si="1">+C12</f>
        <v>87679.2</v>
      </c>
      <c r="D11" s="14">
        <f t="shared" si="1"/>
        <v>87587.3</v>
      </c>
    </row>
    <row r="12" spans="1:8" ht="50.25" customHeight="1" x14ac:dyDescent="0.25">
      <c r="A12" s="4" t="s">
        <v>37</v>
      </c>
      <c r="B12" s="15">
        <v>88588.5</v>
      </c>
      <c r="C12" s="16">
        <v>87679.2</v>
      </c>
      <c r="D12" s="16">
        <v>87587.3</v>
      </c>
      <c r="G12" s="3"/>
      <c r="H12" s="3"/>
    </row>
    <row r="13" spans="1:8" x14ac:dyDescent="0.25">
      <c r="A13" s="25" t="s">
        <v>26</v>
      </c>
      <c r="B13" s="14">
        <f>+B14</f>
        <v>200</v>
      </c>
      <c r="C13" s="14">
        <f t="shared" ref="C13:D13" si="2">+C14</f>
        <v>200</v>
      </c>
      <c r="D13" s="14">
        <f t="shared" si="2"/>
        <v>200</v>
      </c>
    </row>
    <row r="14" spans="1:8" ht="31.5" x14ac:dyDescent="0.25">
      <c r="A14" s="4" t="s">
        <v>38</v>
      </c>
      <c r="B14" s="15">
        <v>200</v>
      </c>
      <c r="C14" s="15">
        <v>200</v>
      </c>
      <c r="D14" s="16">
        <v>200</v>
      </c>
    </row>
    <row r="15" spans="1:8" ht="33" customHeight="1" x14ac:dyDescent="0.25">
      <c r="A15" s="25" t="s">
        <v>15</v>
      </c>
      <c r="B15" s="14">
        <f>+B16</f>
        <v>343260.7</v>
      </c>
      <c r="C15" s="14">
        <f t="shared" ref="C15:D15" si="3">+C16</f>
        <v>283187.8</v>
      </c>
      <c r="D15" s="14">
        <f t="shared" si="3"/>
        <v>283911.8</v>
      </c>
    </row>
    <row r="16" spans="1:8" ht="31.5" x14ac:dyDescent="0.25">
      <c r="A16" s="4" t="s">
        <v>39</v>
      </c>
      <c r="B16" s="15">
        <v>343260.7</v>
      </c>
      <c r="C16" s="15">
        <v>283187.8</v>
      </c>
      <c r="D16" s="16">
        <v>283911.8</v>
      </c>
    </row>
    <row r="17" spans="1:7" ht="31.5" hidden="1" x14ac:dyDescent="0.25">
      <c r="A17" s="25" t="s">
        <v>27</v>
      </c>
      <c r="B17" s="14">
        <f>+B18</f>
        <v>0</v>
      </c>
      <c r="C17" s="14">
        <f>+C18</f>
        <v>0</v>
      </c>
      <c r="D17" s="17">
        <f>+D18</f>
        <v>0</v>
      </c>
    </row>
    <row r="18" spans="1:7" ht="34.5" hidden="1" customHeight="1" x14ac:dyDescent="0.25">
      <c r="A18" s="4" t="s">
        <v>33</v>
      </c>
      <c r="B18" s="15"/>
      <c r="C18" s="15"/>
      <c r="D18" s="16"/>
    </row>
    <row r="19" spans="1:7" x14ac:dyDescent="0.25">
      <c r="A19" s="25" t="s">
        <v>6</v>
      </c>
      <c r="B19" s="14">
        <f>+B20+B22+B24+B27</f>
        <v>1417104.2999999998</v>
      </c>
      <c r="C19" s="14">
        <f>+C20+C22+C24+C27</f>
        <v>1347930.9</v>
      </c>
      <c r="D19" s="14">
        <f t="shared" ref="D19" si="4">+D20+D22+D24+D27</f>
        <v>1335617.0999999999</v>
      </c>
    </row>
    <row r="20" spans="1:7" ht="51" customHeight="1" x14ac:dyDescent="0.25">
      <c r="A20" s="25" t="s">
        <v>12</v>
      </c>
      <c r="B20" s="14">
        <f>+B21</f>
        <v>1294202.2</v>
      </c>
      <c r="C20" s="14">
        <f>+C21</f>
        <v>1226882.8</v>
      </c>
      <c r="D20" s="14">
        <f>+D21</f>
        <v>1215069</v>
      </c>
      <c r="G20" s="26"/>
    </row>
    <row r="21" spans="1:7" x14ac:dyDescent="0.25">
      <c r="A21" s="27" t="s">
        <v>40</v>
      </c>
      <c r="B21" s="18">
        <v>1294202.2</v>
      </c>
      <c r="C21" s="18">
        <v>1226882.8</v>
      </c>
      <c r="D21" s="18">
        <v>1215069</v>
      </c>
    </row>
    <row r="22" spans="1:7" ht="33.75" customHeight="1" x14ac:dyDescent="0.25">
      <c r="A22" s="25" t="s">
        <v>7</v>
      </c>
      <c r="B22" s="19">
        <f>+B23</f>
        <v>119302.9</v>
      </c>
      <c r="C22" s="19">
        <f t="shared" ref="C22:D22" si="5">+C23</f>
        <v>117602.9</v>
      </c>
      <c r="D22" s="19">
        <f t="shared" si="5"/>
        <v>117102.9</v>
      </c>
    </row>
    <row r="23" spans="1:7" x14ac:dyDescent="0.25">
      <c r="A23" s="4" t="s">
        <v>41</v>
      </c>
      <c r="B23" s="18">
        <v>119302.9</v>
      </c>
      <c r="C23" s="18">
        <v>117602.9</v>
      </c>
      <c r="D23" s="18">
        <v>117102.9</v>
      </c>
    </row>
    <row r="24" spans="1:7" ht="82.5" customHeight="1" x14ac:dyDescent="0.25">
      <c r="A24" s="25" t="s">
        <v>13</v>
      </c>
      <c r="B24" s="14">
        <f>+B26+B25</f>
        <v>3379.4</v>
      </c>
      <c r="C24" s="14">
        <f t="shared" ref="C24:D24" si="6">+C26+C25</f>
        <v>3225.4</v>
      </c>
      <c r="D24" s="14">
        <f t="shared" si="6"/>
        <v>3225.4</v>
      </c>
    </row>
    <row r="25" spans="1:7" ht="55.5" customHeight="1" x14ac:dyDescent="0.25">
      <c r="A25" s="4" t="s">
        <v>42</v>
      </c>
      <c r="B25" s="15">
        <v>300</v>
      </c>
      <c r="C25" s="15">
        <v>300</v>
      </c>
      <c r="D25" s="15">
        <v>300</v>
      </c>
    </row>
    <row r="26" spans="1:7" ht="31.5" x14ac:dyDescent="0.25">
      <c r="A26" s="27" t="s">
        <v>43</v>
      </c>
      <c r="B26" s="18">
        <v>3079.4</v>
      </c>
      <c r="C26" s="18">
        <v>2925.4</v>
      </c>
      <c r="D26" s="18">
        <v>2925.4</v>
      </c>
    </row>
    <row r="27" spans="1:7" ht="36.75" customHeight="1" x14ac:dyDescent="0.25">
      <c r="A27" s="5" t="s">
        <v>14</v>
      </c>
      <c r="B27" s="20">
        <f>+B28</f>
        <v>219.8</v>
      </c>
      <c r="C27" s="20">
        <f t="shared" ref="C27:D27" si="7">+C28</f>
        <v>219.8</v>
      </c>
      <c r="D27" s="20">
        <f t="shared" si="7"/>
        <v>219.8</v>
      </c>
    </row>
    <row r="28" spans="1:7" ht="36" customHeight="1" x14ac:dyDescent="0.25">
      <c r="A28" s="27" t="s">
        <v>44</v>
      </c>
      <c r="B28" s="18">
        <v>219.8</v>
      </c>
      <c r="C28" s="18">
        <v>219.8</v>
      </c>
      <c r="D28" s="18">
        <v>219.8</v>
      </c>
    </row>
    <row r="29" spans="1:7" ht="31.5" x14ac:dyDescent="0.25">
      <c r="A29" s="5" t="s">
        <v>10</v>
      </c>
      <c r="B29" s="20">
        <f>+B30+B32+B34+B36+B38+B40+B42+B44+B46+B49+B51+B54</f>
        <v>563441.80000000005</v>
      </c>
      <c r="C29" s="20">
        <f t="shared" ref="C29:D29" si="8">+C30+C32+C34+C36+C38+C40+C42+C44+C46+C49+C51+C54</f>
        <v>631887.6</v>
      </c>
      <c r="D29" s="20">
        <f t="shared" si="8"/>
        <v>172908.5</v>
      </c>
    </row>
    <row r="30" spans="1:7" ht="47.25" x14ac:dyDescent="0.25">
      <c r="A30" s="5" t="s">
        <v>16</v>
      </c>
      <c r="B30" s="20">
        <f>+B31</f>
        <v>1174.8</v>
      </c>
      <c r="C30" s="20">
        <f>+C31</f>
        <v>1174.8</v>
      </c>
      <c r="D30" s="20">
        <f>+D31</f>
        <v>1174.8</v>
      </c>
    </row>
    <row r="31" spans="1:7" ht="31.5" x14ac:dyDescent="0.25">
      <c r="A31" s="27" t="s">
        <v>45</v>
      </c>
      <c r="B31" s="18">
        <v>1174.8</v>
      </c>
      <c r="C31" s="18">
        <v>1174.8</v>
      </c>
      <c r="D31" s="18">
        <v>1174.8</v>
      </c>
    </row>
    <row r="32" spans="1:7" ht="63" x14ac:dyDescent="0.25">
      <c r="A32" s="5" t="s">
        <v>17</v>
      </c>
      <c r="B32" s="20">
        <f>+B33</f>
        <v>6230.2</v>
      </c>
      <c r="C32" s="20">
        <f t="shared" ref="C32:D32" si="9">+C33</f>
        <v>0</v>
      </c>
      <c r="D32" s="20">
        <f t="shared" si="9"/>
        <v>0</v>
      </c>
    </row>
    <row r="33" spans="1:4" ht="31.5" x14ac:dyDescent="0.25">
      <c r="A33" s="27" t="s">
        <v>46</v>
      </c>
      <c r="B33" s="18">
        <v>6230.2</v>
      </c>
      <c r="C33" s="18">
        <v>0</v>
      </c>
      <c r="D33" s="18">
        <v>0</v>
      </c>
    </row>
    <row r="34" spans="1:4" ht="47.25" x14ac:dyDescent="0.25">
      <c r="A34" s="5" t="s">
        <v>28</v>
      </c>
      <c r="B34" s="20">
        <f>+B35</f>
        <v>250</v>
      </c>
      <c r="C34" s="20">
        <f t="shared" ref="C34:D34" si="10">+C35</f>
        <v>250</v>
      </c>
      <c r="D34" s="20">
        <f t="shared" si="10"/>
        <v>250</v>
      </c>
    </row>
    <row r="35" spans="1:4" ht="31.5" x14ac:dyDescent="0.25">
      <c r="A35" s="27" t="s">
        <v>47</v>
      </c>
      <c r="B35" s="18">
        <v>250</v>
      </c>
      <c r="C35" s="18">
        <v>250</v>
      </c>
      <c r="D35" s="18">
        <v>250</v>
      </c>
    </row>
    <row r="36" spans="1:4" ht="31.5" x14ac:dyDescent="0.25">
      <c r="A36" s="5" t="s">
        <v>18</v>
      </c>
      <c r="B36" s="20">
        <f>+B37</f>
        <v>270</v>
      </c>
      <c r="C36" s="20">
        <f t="shared" ref="C36:D36" si="11">+C37</f>
        <v>270</v>
      </c>
      <c r="D36" s="20">
        <f t="shared" si="11"/>
        <v>270</v>
      </c>
    </row>
    <row r="37" spans="1:4" ht="31.5" x14ac:dyDescent="0.25">
      <c r="A37" s="27" t="s">
        <v>48</v>
      </c>
      <c r="B37" s="18">
        <v>270</v>
      </c>
      <c r="C37" s="18">
        <v>270</v>
      </c>
      <c r="D37" s="18">
        <v>270</v>
      </c>
    </row>
    <row r="38" spans="1:4" ht="32.25" customHeight="1" x14ac:dyDescent="0.25">
      <c r="A38" s="28" t="s">
        <v>19</v>
      </c>
      <c r="B38" s="21">
        <f>+B39</f>
        <v>69455.199999999997</v>
      </c>
      <c r="C38" s="21">
        <f t="shared" ref="C38:D38" si="12">+C39</f>
        <v>67455.199999999997</v>
      </c>
      <c r="D38" s="21">
        <f t="shared" si="12"/>
        <v>66455.199999999997</v>
      </c>
    </row>
    <row r="39" spans="1:4" ht="38.25" customHeight="1" x14ac:dyDescent="0.25">
      <c r="A39" s="27" t="s">
        <v>49</v>
      </c>
      <c r="B39" s="18">
        <v>69455.199999999997</v>
      </c>
      <c r="C39" s="18">
        <v>67455.199999999997</v>
      </c>
      <c r="D39" s="18">
        <v>66455.199999999997</v>
      </c>
    </row>
    <row r="40" spans="1:4" ht="68.25" customHeight="1" x14ac:dyDescent="0.25">
      <c r="A40" s="25" t="s">
        <v>20</v>
      </c>
      <c r="B40" s="14">
        <f>+B41</f>
        <v>3000</v>
      </c>
      <c r="C40" s="14">
        <f t="shared" ref="C40:D40" si="13">+C41</f>
        <v>0</v>
      </c>
      <c r="D40" s="14">
        <f t="shared" si="13"/>
        <v>0</v>
      </c>
    </row>
    <row r="41" spans="1:4" ht="31.5" x14ac:dyDescent="0.25">
      <c r="A41" s="27" t="s">
        <v>50</v>
      </c>
      <c r="B41" s="18">
        <v>3000</v>
      </c>
      <c r="C41" s="18">
        <v>0</v>
      </c>
      <c r="D41" s="18">
        <v>0</v>
      </c>
    </row>
    <row r="42" spans="1:4" ht="50.25" customHeight="1" x14ac:dyDescent="0.25">
      <c r="A42" s="25" t="s">
        <v>21</v>
      </c>
      <c r="B42" s="14">
        <f>+B43</f>
        <v>89571.1</v>
      </c>
      <c r="C42" s="14">
        <f t="shared" ref="C42:D42" si="14">+C43</f>
        <v>89869.7</v>
      </c>
      <c r="D42" s="14">
        <f t="shared" si="14"/>
        <v>90363</v>
      </c>
    </row>
    <row r="43" spans="1:4" ht="36" customHeight="1" x14ac:dyDescent="0.25">
      <c r="A43" s="27" t="s">
        <v>51</v>
      </c>
      <c r="B43" s="18">
        <v>89571.1</v>
      </c>
      <c r="C43" s="18">
        <v>89869.7</v>
      </c>
      <c r="D43" s="18">
        <v>90363</v>
      </c>
    </row>
    <row r="44" spans="1:4" ht="66.75" customHeight="1" x14ac:dyDescent="0.25">
      <c r="A44" s="25" t="s">
        <v>22</v>
      </c>
      <c r="B44" s="14">
        <f>+B45</f>
        <v>10846</v>
      </c>
      <c r="C44" s="14">
        <f>+C45</f>
        <v>4299.5</v>
      </c>
      <c r="D44" s="14">
        <f>+D45</f>
        <v>9073.5</v>
      </c>
    </row>
    <row r="45" spans="1:4" ht="34.5" customHeight="1" x14ac:dyDescent="0.25">
      <c r="A45" s="4" t="s">
        <v>52</v>
      </c>
      <c r="B45" s="18">
        <v>10846</v>
      </c>
      <c r="C45" s="18">
        <v>4299.5</v>
      </c>
      <c r="D45" s="18">
        <v>9073.5</v>
      </c>
    </row>
    <row r="46" spans="1:4" ht="31.5" x14ac:dyDescent="0.25">
      <c r="A46" s="5" t="s">
        <v>23</v>
      </c>
      <c r="B46" s="20">
        <f>+B47+B48</f>
        <v>7214.8</v>
      </c>
      <c r="C46" s="20">
        <f t="shared" ref="C46:D46" si="15">+C47+C48</f>
        <v>3510</v>
      </c>
      <c r="D46" s="20">
        <f t="shared" si="15"/>
        <v>3310</v>
      </c>
    </row>
    <row r="47" spans="1:4" ht="34.5" customHeight="1" x14ac:dyDescent="0.25">
      <c r="A47" s="4" t="s">
        <v>53</v>
      </c>
      <c r="B47" s="15">
        <v>7204.8</v>
      </c>
      <c r="C47" s="15">
        <v>3500</v>
      </c>
      <c r="D47" s="18">
        <v>3300</v>
      </c>
    </row>
    <row r="48" spans="1:4" ht="34.5" customHeight="1" x14ac:dyDescent="0.25">
      <c r="A48" s="27" t="s">
        <v>54</v>
      </c>
      <c r="B48" s="18">
        <v>10</v>
      </c>
      <c r="C48" s="18">
        <v>10</v>
      </c>
      <c r="D48" s="18">
        <v>10</v>
      </c>
    </row>
    <row r="49" spans="1:6" ht="39" customHeight="1" x14ac:dyDescent="0.25">
      <c r="A49" s="5" t="s">
        <v>25</v>
      </c>
      <c r="B49" s="20">
        <f>+B50</f>
        <v>843</v>
      </c>
      <c r="C49" s="20">
        <f t="shared" ref="C49:D49" si="16">+C50</f>
        <v>843</v>
      </c>
      <c r="D49" s="20">
        <f t="shared" si="16"/>
        <v>843</v>
      </c>
    </row>
    <row r="50" spans="1:6" ht="47.25" x14ac:dyDescent="0.25">
      <c r="A50" s="4" t="s">
        <v>55</v>
      </c>
      <c r="B50" s="15">
        <v>843</v>
      </c>
      <c r="C50" s="15">
        <v>843</v>
      </c>
      <c r="D50" s="18">
        <v>843</v>
      </c>
    </row>
    <row r="51" spans="1:6" ht="63" x14ac:dyDescent="0.25">
      <c r="A51" s="25" t="s">
        <v>24</v>
      </c>
      <c r="B51" s="14">
        <f>+B52+B53</f>
        <v>365175.2</v>
      </c>
      <c r="C51" s="14">
        <f t="shared" ref="C51:D51" si="17">+C52+C53</f>
        <v>455197.5</v>
      </c>
      <c r="D51" s="14">
        <f t="shared" si="17"/>
        <v>0</v>
      </c>
    </row>
    <row r="52" spans="1:6" ht="31.5" x14ac:dyDescent="0.25">
      <c r="A52" s="27" t="s">
        <v>56</v>
      </c>
      <c r="B52" s="18">
        <v>364220.2</v>
      </c>
      <c r="C52" s="18">
        <v>455197.5</v>
      </c>
      <c r="D52" s="18">
        <v>0</v>
      </c>
    </row>
    <row r="53" spans="1:6" ht="31.5" x14ac:dyDescent="0.25">
      <c r="A53" s="27" t="s">
        <v>57</v>
      </c>
      <c r="B53" s="18">
        <v>955</v>
      </c>
      <c r="C53" s="18">
        <v>0</v>
      </c>
      <c r="D53" s="18">
        <v>0</v>
      </c>
    </row>
    <row r="54" spans="1:6" ht="47.25" x14ac:dyDescent="0.25">
      <c r="A54" s="5" t="s">
        <v>30</v>
      </c>
      <c r="B54" s="14">
        <f>B55</f>
        <v>9411.5</v>
      </c>
      <c r="C54" s="14">
        <f t="shared" ref="C54:D54" si="18">C55</f>
        <v>9017.9</v>
      </c>
      <c r="D54" s="14">
        <f t="shared" si="18"/>
        <v>1169</v>
      </c>
    </row>
    <row r="55" spans="1:6" ht="63" x14ac:dyDescent="0.25">
      <c r="A55" s="27" t="s">
        <v>58</v>
      </c>
      <c r="B55" s="18">
        <v>9411.5</v>
      </c>
      <c r="C55" s="18">
        <v>9017.9</v>
      </c>
      <c r="D55" s="18">
        <v>1169</v>
      </c>
    </row>
    <row r="56" spans="1:6" ht="31.5" x14ac:dyDescent="0.25">
      <c r="A56" s="5" t="s">
        <v>8</v>
      </c>
      <c r="B56" s="20">
        <f>B57</f>
        <v>8581.1</v>
      </c>
      <c r="C56" s="20">
        <f t="shared" ref="C56:F56" si="19">C57</f>
        <v>8581.1</v>
      </c>
      <c r="D56" s="20">
        <f t="shared" si="19"/>
        <v>8581.1</v>
      </c>
      <c r="E56" s="20">
        <f t="shared" si="19"/>
        <v>0</v>
      </c>
      <c r="F56" s="20">
        <f t="shared" si="19"/>
        <v>0</v>
      </c>
    </row>
    <row r="57" spans="1:6" ht="31.5" x14ac:dyDescent="0.25">
      <c r="A57" s="5" t="s">
        <v>9</v>
      </c>
      <c r="B57" s="20">
        <f>B58+B59</f>
        <v>8581.1</v>
      </c>
      <c r="C57" s="20">
        <f t="shared" ref="C57:D57" si="20">C58+C59</f>
        <v>8581.1</v>
      </c>
      <c r="D57" s="20">
        <f t="shared" si="20"/>
        <v>8581.1</v>
      </c>
      <c r="E57" s="20">
        <f t="shared" ref="E57:F57" si="21">E58</f>
        <v>0</v>
      </c>
      <c r="F57" s="20">
        <f t="shared" si="21"/>
        <v>0</v>
      </c>
    </row>
    <row r="58" spans="1:6" ht="78.75" hidden="1" x14ac:dyDescent="0.25">
      <c r="A58" s="27" t="s">
        <v>29</v>
      </c>
      <c r="B58" s="18">
        <v>0</v>
      </c>
      <c r="C58" s="18">
        <v>0</v>
      </c>
      <c r="D58" s="18">
        <v>0</v>
      </c>
    </row>
    <row r="59" spans="1:6" x14ac:dyDescent="0.25">
      <c r="A59" s="27" t="s">
        <v>4</v>
      </c>
      <c r="B59" s="18">
        <v>8581.1</v>
      </c>
      <c r="C59" s="18">
        <v>8581.1</v>
      </c>
      <c r="D59" s="18">
        <v>8581.1</v>
      </c>
    </row>
  </sheetData>
  <autoFilter ref="A8:D58"/>
  <mergeCells count="3">
    <mergeCell ref="A6:D6"/>
    <mergeCell ref="D5:F5"/>
    <mergeCell ref="B1:D2"/>
  </mergeCells>
  <pageMargins left="0.45" right="0.21" top="0.26" bottom="0.18" header="0.51181102362204722" footer="0.16"/>
  <pageSetup paperSize="9" scale="68" fitToHeight="0" orientation="portrait" r:id="rId1"/>
  <headerFooter differentFirst="1">
    <oddHeader>&amp;C&amp;"Times New Roman,обычный"&amp;12&amp;N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Прил8</vt:lpstr>
      <vt:lpstr>Прил8!Заголовки_для_печати</vt:lpstr>
      <vt:lpstr>Прил8!Область_печати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k224</dc:creator>
  <cp:lastModifiedBy>Наталья Геннадьевна Воскресенская</cp:lastModifiedBy>
  <cp:lastPrinted>2024-11-15T03:55:00Z</cp:lastPrinted>
  <dcterms:created xsi:type="dcterms:W3CDTF">2014-10-22T07:17:08Z</dcterms:created>
  <dcterms:modified xsi:type="dcterms:W3CDTF">2024-11-15T09:22:52Z</dcterms:modified>
</cp:coreProperties>
</file>